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645" windowWidth="15120" windowHeight="7470"/>
  </bookViews>
  <sheets>
    <sheet name="Программа" sheetId="5" r:id="rId1"/>
    <sheet name="Показатели" sheetId="6" r:id="rId2"/>
    <sheet name="Пояснительная" sheetId="7" r:id="rId3"/>
  </sheets>
  <calcPr calcId="145621"/>
</workbook>
</file>

<file path=xl/calcChain.xml><?xml version="1.0" encoding="utf-8"?>
<calcChain xmlns="http://schemas.openxmlformats.org/spreadsheetml/2006/main">
  <c r="G151" i="5" l="1"/>
  <c r="G150" i="5"/>
  <c r="H112" i="5"/>
  <c r="G112" i="5"/>
  <c r="G111" i="5"/>
  <c r="G107" i="5"/>
  <c r="G95" i="5" l="1"/>
  <c r="G94" i="5"/>
  <c r="G130" i="5" l="1"/>
  <c r="E156" i="5"/>
  <c r="I90" i="5" l="1"/>
  <c r="E160" i="5" l="1"/>
  <c r="E130" i="5"/>
  <c r="E126" i="5"/>
  <c r="H103" i="5"/>
  <c r="E95" i="5"/>
  <c r="E61" i="5"/>
  <c r="E44" i="5"/>
  <c r="H37" i="5"/>
  <c r="H33" i="5"/>
  <c r="H34" i="5"/>
  <c r="H35" i="5"/>
  <c r="I35" i="5"/>
  <c r="H36" i="5"/>
  <c r="H44" i="5" s="1"/>
  <c r="I36" i="5"/>
  <c r="I44" i="5" s="1"/>
  <c r="H41" i="5"/>
  <c r="E42" i="5"/>
  <c r="F42" i="5"/>
  <c r="G42" i="5"/>
  <c r="I42" i="5" s="1"/>
  <c r="H42" i="5"/>
  <c r="E43" i="5"/>
  <c r="F43" i="5"/>
  <c r="I43" i="5" s="1"/>
  <c r="G44" i="5"/>
  <c r="H43" i="5" l="1"/>
  <c r="E112" i="5"/>
  <c r="E151" i="5" s="1"/>
  <c r="E94" i="5" l="1"/>
  <c r="F94" i="5" s="1"/>
  <c r="H94" i="5" s="1"/>
  <c r="H88" i="5"/>
  <c r="H92" i="5"/>
  <c r="H97" i="5"/>
  <c r="H99" i="5"/>
  <c r="I99" i="5"/>
  <c r="H95" i="5" l="1"/>
  <c r="H98" i="5"/>
  <c r="I95" i="5"/>
  <c r="I94" i="5"/>
  <c r="G142" i="5"/>
  <c r="F142" i="5"/>
  <c r="F146" i="5" s="1"/>
  <c r="E142" i="5"/>
  <c r="E146" i="5" s="1"/>
  <c r="I138" i="5"/>
  <c r="H138" i="5"/>
  <c r="H142" i="5" s="1"/>
  <c r="H145" i="5"/>
  <c r="H144" i="5"/>
  <c r="I142" i="5"/>
  <c r="G146" i="5"/>
  <c r="H141" i="5"/>
  <c r="H140" i="5"/>
  <c r="G70" i="5"/>
  <c r="G61" i="5"/>
  <c r="H74" i="5"/>
  <c r="G60" i="5"/>
  <c r="E60" i="5"/>
  <c r="I146" i="5" l="1"/>
  <c r="H146" i="5"/>
  <c r="G106" i="5"/>
  <c r="H159" i="5"/>
  <c r="H158" i="5"/>
  <c r="H154" i="5"/>
  <c r="H148" i="5"/>
  <c r="H129" i="5"/>
  <c r="H128" i="5"/>
  <c r="H125" i="5"/>
  <c r="H124" i="5"/>
  <c r="H123" i="5"/>
  <c r="H122" i="5"/>
  <c r="H121" i="5"/>
  <c r="H120" i="5"/>
  <c r="I118" i="5"/>
  <c r="I126" i="5" s="1"/>
  <c r="H118" i="5"/>
  <c r="H117" i="5"/>
  <c r="H116" i="5"/>
  <c r="H109" i="5"/>
  <c r="F107" i="5"/>
  <c r="E107" i="5"/>
  <c r="E111" i="5" s="1"/>
  <c r="F106" i="5"/>
  <c r="E106" i="5"/>
  <c r="H105" i="5"/>
  <c r="I103" i="5"/>
  <c r="H102" i="5"/>
  <c r="H101" i="5"/>
  <c r="I106" i="5"/>
  <c r="F112" i="5"/>
  <c r="F151" i="5" s="1"/>
  <c r="I87" i="5"/>
  <c r="H84" i="5"/>
  <c r="I78" i="5"/>
  <c r="H78" i="5"/>
  <c r="H77" i="5"/>
  <c r="H76" i="5"/>
  <c r="I74" i="5"/>
  <c r="H73" i="5"/>
  <c r="H72" i="5"/>
  <c r="H70" i="5"/>
  <c r="G69" i="5"/>
  <c r="G68" i="5"/>
  <c r="H67" i="5"/>
  <c r="F69" i="5"/>
  <c r="H63" i="5"/>
  <c r="I61" i="5"/>
  <c r="H61" i="5"/>
  <c r="H58" i="5"/>
  <c r="F57" i="5"/>
  <c r="H57" i="5" s="1"/>
  <c r="H54" i="5"/>
  <c r="H52" i="5"/>
  <c r="H50" i="5"/>
  <c r="H48" i="5"/>
  <c r="H46" i="5"/>
  <c r="F31" i="5"/>
  <c r="F30" i="5"/>
  <c r="H29" i="5"/>
  <c r="H25" i="5"/>
  <c r="I22" i="5"/>
  <c r="H22" i="5"/>
  <c r="H21" i="5"/>
  <c r="E110" i="5" l="1"/>
  <c r="E155" i="5" s="1"/>
  <c r="E150" i="5"/>
  <c r="F150" i="5" s="1"/>
  <c r="F152" i="5" s="1"/>
  <c r="F110" i="5"/>
  <c r="I56" i="5"/>
  <c r="F60" i="5"/>
  <c r="I26" i="5"/>
  <c r="H26" i="5"/>
  <c r="I27" i="5"/>
  <c r="H27" i="5"/>
  <c r="I23" i="5"/>
  <c r="H23" i="5"/>
  <c r="I30" i="5"/>
  <c r="H30" i="5"/>
  <c r="H107" i="5"/>
  <c r="G110" i="5"/>
  <c r="G155" i="5" s="1"/>
  <c r="E157" i="5"/>
  <c r="H87" i="5"/>
  <c r="I107" i="5"/>
  <c r="G160" i="5"/>
  <c r="H130" i="5"/>
  <c r="I130" i="5"/>
  <c r="F157" i="5"/>
  <c r="H65" i="5"/>
  <c r="H69" i="5" s="1"/>
  <c r="H86" i="5"/>
  <c r="H106" i="5"/>
  <c r="H56" i="5"/>
  <c r="I57" i="5"/>
  <c r="I86" i="5"/>
  <c r="E149" i="5" l="1"/>
  <c r="E152" i="5" s="1"/>
  <c r="I149" i="5"/>
  <c r="F155" i="5"/>
  <c r="H155" i="5" s="1"/>
  <c r="I110" i="5"/>
  <c r="H60" i="5"/>
  <c r="I60" i="5"/>
  <c r="H110" i="5"/>
  <c r="I112" i="5"/>
  <c r="H160" i="5"/>
  <c r="I160" i="5"/>
  <c r="F111" i="5"/>
  <c r="G156" i="5" l="1"/>
  <c r="G152" i="5"/>
  <c r="H152" i="5" s="1"/>
  <c r="I155" i="5"/>
  <c r="H149" i="5"/>
  <c r="I111" i="5"/>
  <c r="G157" i="5"/>
  <c r="I151" i="5"/>
  <c r="H151" i="5"/>
  <c r="H111" i="5"/>
  <c r="I150" i="5" l="1"/>
  <c r="H150" i="5"/>
  <c r="I157" i="5"/>
  <c r="H157" i="5"/>
  <c r="H156" i="5"/>
  <c r="I156" i="5"/>
</calcChain>
</file>

<file path=xl/sharedStrings.xml><?xml version="1.0" encoding="utf-8"?>
<sst xmlns="http://schemas.openxmlformats.org/spreadsheetml/2006/main" count="521" uniqueCount="195">
  <si>
    <t>№ п/п</t>
  </si>
  <si>
    <t>Наименование мероприятий</t>
  </si>
  <si>
    <t>Источники финансирования</t>
  </si>
  <si>
    <t>Бюджет автономного округа</t>
  </si>
  <si>
    <t>Управление культуры администрации города Югорска</t>
  </si>
  <si>
    <t xml:space="preserve">Ответственный исполнитель/соисполнитель </t>
  </si>
  <si>
    <t xml:space="preserve"> Утвержденно по программе (план по программе)</t>
  </si>
  <si>
    <t>Утверждено в бюджете</t>
  </si>
  <si>
    <t>Фактически значение  за отчетный период</t>
  </si>
  <si>
    <t>Абсолютное значение</t>
  </si>
  <si>
    <t>(гр.6-гр.7)</t>
  </si>
  <si>
    <t>(гр.7/гр.6*100%)</t>
  </si>
  <si>
    <t>Относительное значение,%</t>
  </si>
  <si>
    <t>Отклонение</t>
  </si>
  <si>
    <t>Примечания</t>
  </si>
  <si>
    <t>Цель подпрограммы: создание условий для повышения доступности культурных благ и повышение качества услуг, предоставляемых в сфере культуры и обеспечение прав граждан на участие в культурной жизни, реализация творческого потенциала жителей города Югорска</t>
  </si>
  <si>
    <t>Подпрограмма I «Обеспечение прав граждан на доступ к культурным ценностям и информации»</t>
  </si>
  <si>
    <t>Задача 1. Создание условий для модернизационного развития общедоступных библиотек города Югорска</t>
  </si>
  <si>
    <t>Формирование информационных ресурсов библиотеки</t>
  </si>
  <si>
    <t>Управление культуры</t>
  </si>
  <si>
    <t>федеральный бюджет</t>
  </si>
  <si>
    <t>местный бюджет</t>
  </si>
  <si>
    <t>иные внебюджетные источники</t>
  </si>
  <si>
    <t>Развитие системы дистанционного и внестационарного библиотечного обслуживания</t>
  </si>
  <si>
    <t xml:space="preserve">Обеспечение деятельности (оказание услуг, выполнение работ) подведомственного учреждения, в том числе на предоставление субсидий
МБУ «Централизованная библиотечная система 
г. Югорска»
</t>
  </si>
  <si>
    <t>Итого по задаче 1, в том числе:</t>
  </si>
  <si>
    <t>Задача 2. Развитие музейного дела и удовлетворение потребности населения в предоставлении доступа к культурным ценностям</t>
  </si>
  <si>
    <t xml:space="preserve">Обеспечение деятельности (оказание услуг, выполнение работ) подведомственного учреждения, в том числе на предоставление субсидий 
МБУ «Музей истории и этнографии»
</t>
  </si>
  <si>
    <t>Итого по задаче 2, в том числе:</t>
  </si>
  <si>
    <t>Задача 3. Создание условий для массового отдыха жителей городского округа и организация обустройства места массового отдыха населения</t>
  </si>
  <si>
    <t>Обеспечение деятельности (выполнение работ) подведомственного учреждения, в том числе на предоставление субсидий МАУ «ЦПКиО «Аттракцион»</t>
  </si>
  <si>
    <t>Итого по задаче 3, в том числе:</t>
  </si>
  <si>
    <t>Задача 4. Создание условий для раскрытия творческого потенциала горожан, приобщение жителей города к культурным массовым мероприятиям и культурным формам отдыха</t>
  </si>
  <si>
    <r>
      <t xml:space="preserve">Организация и проведение </t>
    </r>
    <r>
      <rPr>
        <sz val="10"/>
        <color rgb="FF000000"/>
        <rFont val="Times New Roman"/>
        <family val="1"/>
        <charset val="204"/>
      </rPr>
      <t xml:space="preserve"> общегородских мероприятий</t>
    </r>
  </si>
  <si>
    <t>Освещение мероприятий в сфере культуры в  средствах массовой информации</t>
  </si>
  <si>
    <t xml:space="preserve">Обеспечение деятельности (оказание услуг, выполнение работ) подведомственных учреждений культурно-досугового типа, в том числе на предоставление субсидий 
(МАУ «ЦК «Югра-презент», МБУК «МиГ»)
</t>
  </si>
  <si>
    <t>Итого по задаче 4, в том числе:</t>
  </si>
  <si>
    <t>Задача 5. Укрепление материально-технической базы учреждений культуры</t>
  </si>
  <si>
    <t xml:space="preserve">Обновление материально-технической базы учреждений культуры </t>
  </si>
  <si>
    <t>Итого по задаче 5, в том числе:</t>
  </si>
  <si>
    <t>Итого по Подпрограмме 1, в том числе:</t>
  </si>
  <si>
    <t>Подпрограмма II «Совершенствование системы управления в культуре»</t>
  </si>
  <si>
    <t>Цель мероприятия: повышение эффективности муниципального управления в отрасли культуры</t>
  </si>
  <si>
    <t>Задача 1. Осуществление функций управления культуры администрации города Югорска  по реализации единой государственной политики в отрасли культура</t>
  </si>
  <si>
    <t>Обеспечение функций управления культуры администрации города Югорска</t>
  </si>
  <si>
    <t>Итого по Подпрограмме 2, в том числе:</t>
  </si>
  <si>
    <t>в том числе:</t>
  </si>
  <si>
    <t>Всего по муниципальной программе, в том числе:</t>
  </si>
  <si>
    <t xml:space="preserve">Ответственный исполнитель 
(Управление культуры администрации города Югорска)
</t>
  </si>
  <si>
    <t xml:space="preserve">Соисполнитель 
(Управление бухгалтерского учета и отчетности администрации города Югорска)
</t>
  </si>
  <si>
    <t>(ответственный исполнитель)</t>
  </si>
  <si>
    <t>(подпись)</t>
  </si>
  <si>
    <t>(телефон)</t>
  </si>
  <si>
    <t>5-00-26(вн.201)</t>
  </si>
  <si>
    <t>Управления культуры администрации г.Югорска</t>
  </si>
  <si>
    <t>(Ф.И.О. начальника)</t>
  </si>
  <si>
    <t>(Ф.И.О. исполнителя)</t>
  </si>
  <si>
    <t>Управление бухгалтерского учета и отчетности администрации города Югорска</t>
  </si>
  <si>
    <t>Михайлова Л.А.</t>
  </si>
  <si>
    <t xml:space="preserve">Отчет </t>
  </si>
  <si>
    <t>об исполнении муниципальной программы</t>
  </si>
  <si>
    <t>по</t>
  </si>
  <si>
    <t>состоянию на</t>
  </si>
  <si>
    <t xml:space="preserve">                           (наименование программы)</t>
  </si>
  <si>
    <t xml:space="preserve">                           (ответственный исполнитель)</t>
  </si>
  <si>
    <t>Дата составления отчета _____/_________________/20_____ год</t>
  </si>
  <si>
    <t>Х</t>
  </si>
  <si>
    <t>/_________</t>
  </si>
  <si>
    <t>/__________</t>
  </si>
  <si>
    <t>Информатизация музея</t>
  </si>
  <si>
    <t xml:space="preserve">Обеспечение сохранения Музейного фонда </t>
  </si>
  <si>
    <t xml:space="preserve">Приложение </t>
  </si>
  <si>
    <t>к письму управления культуры</t>
  </si>
  <si>
    <t>от___________№_____</t>
  </si>
  <si>
    <t>Обеспечение системы повышения квалификации и переподготовки кадров учреждений культуры</t>
  </si>
  <si>
    <t>Бочарова О.В.</t>
  </si>
  <si>
    <t>5-00-47 (вн.253)</t>
  </si>
  <si>
    <t>(соисполнитель)</t>
  </si>
  <si>
    <t>Организация гастролей лучших творческих коллективов города Югорска</t>
  </si>
  <si>
    <t>Подпрограмма 3 " Развитие внутреннего и въездного туризма"</t>
  </si>
  <si>
    <t>Цель мероприятия: создание условий для развития внутреннего и въездного туризма, расширения спектра туристических услуг</t>
  </si>
  <si>
    <t>Задача 1. Продвижение туристических возможностей города Югорска на региональном и российском рынках</t>
  </si>
  <si>
    <t>1.1</t>
  </si>
  <si>
    <t>Управление культуры администрации города Югорска ( Управление экономической политики администрации города Югорска-соисполнитель)</t>
  </si>
  <si>
    <t xml:space="preserve"> Концептуальный проект музейно-туристического комплекса "Ворота в Югру"</t>
  </si>
  <si>
    <t>Итого по Подпрограмме 3, в том числе</t>
  </si>
  <si>
    <t>Соисполнитель (Управление экономической политики администрации города Югорска)</t>
  </si>
  <si>
    <t xml:space="preserve">Нестерова Н.Н. </t>
  </si>
  <si>
    <t>Наумова Т.В.</t>
  </si>
  <si>
    <t>Обеспечение мероприятий по безопасности инфраструктуры зданий</t>
  </si>
  <si>
    <t>Текущий ремонт учреждений культуры</t>
  </si>
  <si>
    <t>2015 г.</t>
  </si>
  <si>
    <t xml:space="preserve">       ___</t>
  </si>
  <si>
    <t>_______</t>
  </si>
  <si>
    <t>всего</t>
  </si>
  <si>
    <t xml:space="preserve">ОТЧЕТ </t>
  </si>
  <si>
    <t>о достижении целевых показателей эффективности муниципальной программы за 2014 год</t>
  </si>
  <si>
    <t>Управление культуры администрации города Югорска (УК)</t>
  </si>
  <si>
    <t>№</t>
  </si>
  <si>
    <t>Наименование мероприятия</t>
  </si>
  <si>
    <t>Отв. исп. / соисп.</t>
  </si>
  <si>
    <t>Ед. измерения</t>
  </si>
  <si>
    <t>Фактическое значение за АППГ (2013)</t>
  </si>
  <si>
    <t>Отчетный период</t>
  </si>
  <si>
    <r>
      <t xml:space="preserve">Обоснование отклонения </t>
    </r>
    <r>
      <rPr>
        <sz val="8"/>
        <color theme="1"/>
        <rFont val="Times New Roman"/>
        <family val="1"/>
        <charset val="204"/>
      </rPr>
      <t>(если отклонение составляет &lt; или &gt; 5,0% от планового значения)</t>
    </r>
  </si>
  <si>
    <t>Плановое значение</t>
  </si>
  <si>
    <t>Фактическое значение</t>
  </si>
  <si>
    <r>
      <t xml:space="preserve"> (</t>
    </r>
    <r>
      <rPr>
        <sz val="8"/>
        <color theme="1"/>
        <rFont val="Times New Roman"/>
        <family val="1"/>
        <charset val="204"/>
      </rPr>
      <t>гр.6-гр.7)</t>
    </r>
  </si>
  <si>
    <r>
      <t xml:space="preserve">Относительное значение, % </t>
    </r>
    <r>
      <rPr>
        <sz val="8"/>
        <color theme="1"/>
        <rFont val="Times New Roman"/>
        <family val="1"/>
        <charset val="204"/>
      </rPr>
      <t>(гр.7/гр.6*100,0%)</t>
    </r>
  </si>
  <si>
    <t>Показатели непосредственных результатов</t>
  </si>
  <si>
    <t>Подпрограмма 1 «Обеспечение прав граждан на доступ к культурным ценностям и информации»</t>
  </si>
  <si>
    <t>Задача 1  «Создание условий для модернизационного развития общедоступных библиотек города Югорска»</t>
  </si>
  <si>
    <t>Библиотечный фонд на 1000 жителей</t>
  </si>
  <si>
    <t>Экземпляры</t>
  </si>
  <si>
    <t>4 126,0</t>
  </si>
  <si>
    <t>4 130,0</t>
  </si>
  <si>
    <t>1.2.</t>
  </si>
  <si>
    <t>Число зарегистрированных пользователей библиотеки, (человек)</t>
  </si>
  <si>
    <t>Человек</t>
  </si>
  <si>
    <t>12 300,0</t>
  </si>
  <si>
    <t>12 350,0</t>
  </si>
  <si>
    <t>1.3.</t>
  </si>
  <si>
    <t>Число посещений библиотек</t>
  </si>
  <si>
    <t>79 500,0</t>
  </si>
  <si>
    <t>Задача 2 « Развитие музейного дела и удовлетворение потребности населения в предоставлении доступа к культурным ценностям»</t>
  </si>
  <si>
    <t>2.1.</t>
  </si>
  <si>
    <t>Доля музейных предметов и музейных коллекций, отраженных в электронных каталогах в общем объеме музейных фондов и музейных коллекций</t>
  </si>
  <si>
    <t>Проценты</t>
  </si>
  <si>
    <t>2.2.</t>
  </si>
  <si>
    <t>Доля представленных (во всех формах) зрителю музейных предметов в общем количестве музейных предметов основного фонда</t>
  </si>
  <si>
    <t>2.3.</t>
  </si>
  <si>
    <t xml:space="preserve">Количество передвижных выставок фондов музея для экспонирования                  в музеях и галереях муниципальных образований Ханты-Мансийского автономного округа – Югры </t>
  </si>
  <si>
    <t>Единица</t>
  </si>
  <si>
    <t>Увеличение показателя произошло за счет проведения двух внеплановых выставок, проводимых в МАУ ЦК «Югра-презент» «30 лет городскому совету ветеранов» с 8-9 октября, «Печатный пряник на Руси» на всероссийском форуме музейного искусства в музее природы и человека г. Ханты-Мансийск с 24-29 ноября</t>
  </si>
  <si>
    <t>2.4.</t>
  </si>
  <si>
    <t xml:space="preserve">Доля оцифрованных музейных предметов, представленных в сети Интернет от общего объема   музейного фонда </t>
  </si>
  <si>
    <t>2.5.</t>
  </si>
  <si>
    <t>Количество выставочных проектов, осуществляемых в городе Югорске, из частных собраний, фондов муниципальных образований Ханты-Мансийского автономного округа –Югры</t>
  </si>
  <si>
    <t xml:space="preserve">Задача 3 « Создание условий для раскрытия творческого потенциала горожан, </t>
  </si>
  <si>
    <t>приобщение жителей города к культурным массовым мероприятиям и культурным формам отдыха»</t>
  </si>
  <si>
    <t>3.1.</t>
  </si>
  <si>
    <t>Количество участников культурно – досуговых мероприятий, организованных культурно – досуговыми учреждениями                            (по сравнению с предыдущим годом)</t>
  </si>
  <si>
    <t>3.2.</t>
  </si>
  <si>
    <t>Количество участников, занимающихся в клубных формированиях</t>
  </si>
  <si>
    <t>1 281,0</t>
  </si>
  <si>
    <t>Подпрограмма 2 «Совершенствование системы управления в культуре»</t>
  </si>
  <si>
    <t>Задача 1 «Осуществление функций управления культуры администрации города Югорска по реализации единой государственной политики в отрасли культуры»</t>
  </si>
  <si>
    <t>1.1.</t>
  </si>
  <si>
    <t>Соотношение средней заработной платы  работников учреждений культуры к средней заработной плате по округу</t>
  </si>
  <si>
    <t>Подпрограмма 3</t>
  </si>
  <si>
    <t>«Развитие внутреннего и въездного туризма»</t>
  </si>
  <si>
    <t xml:space="preserve">      ответственный исполнитель:</t>
  </si>
  <si>
    <t>Задача 1. Продвижение туристских возможностей города Югорска на региональном и российском рынках</t>
  </si>
  <si>
    <t>Количество инновационных, концептуальных проектов, реализуемых в сфере культуры и туризма, ****</t>
  </si>
  <si>
    <t>Количество экспозиционных площадок в музее под открытым небом «Суеват Пауль»</t>
  </si>
  <si>
    <t>Показатели конечных результатов</t>
  </si>
  <si>
    <t>Цель. Создание условий для повышения доступности культурных благ и повышение качества культурных услуг, предоставляемых в сфере культуры.</t>
  </si>
  <si>
    <t xml:space="preserve">Подпрограмма 1 </t>
  </si>
  <si>
    <t>«Обеспечение прав граждан на доступ к культурным ценностям и информации»</t>
  </si>
  <si>
    <t>Количество посещений музея (посещения на 1 жителя в год)</t>
  </si>
  <si>
    <t>Доля библиотечного фонда общедоступных библиотек, отраженного в электронном каталоге</t>
  </si>
  <si>
    <t>Увеличение данного показателя связано с формированием группы по вводу библиографических записей в электронный каталог на ретрофонд на 4 человека</t>
  </si>
  <si>
    <t>Коэффициент посещаемости социального кино</t>
  </si>
  <si>
    <t>Отклонение показателя произошло за счет увеличения показа социального кино</t>
  </si>
  <si>
    <t>Цель. Повышение эффективности муниципального управления в отрасли культуры</t>
  </si>
  <si>
    <t>Подпрограмма 2</t>
  </si>
  <si>
    <t xml:space="preserve"> «Совершенствование системы управления в культуре»</t>
  </si>
  <si>
    <t>Повышение уровня удовлетворенности граждан города Югорска качеством услуг, предоставляемых учреждениями культуры</t>
  </si>
  <si>
    <t>Цель. Создание условий для развития внутреннего и въездного туризма, расширения спектра туристских услуг</t>
  </si>
  <si>
    <t>Подпрограмма III</t>
  </si>
  <si>
    <t>Увеличение объема туристских услуг, оказанных населению</t>
  </si>
  <si>
    <t xml:space="preserve">Пояснительная записка о реализации муниципальной программы 
«Развитие культуры и туризма в городе Югорске на 2014 – 2020 годы»
по состоянию на 01 января 2015 года.
</t>
  </si>
  <si>
    <t>Постановлением администрации города Югорска от 31.10.2013 № 3246 «О муниципальной программе города Югорска «Развитие культуры в городе Югорске на 2014-2020 годы» (с изменениями от 06.02.2014 № 380, 03.03.2014 № 770, 07.05.2014 № 2049, 02.07.2014 № 3046, 06.08.2014 № 3993, 20.11.2014 № 6332, 27.11.2014 № 6443, № 31.12.2014 7435). В 2014 году исполнение мероприятий муниципальной программы составило 100 % на общую сумму 165 193 200 рублей 00 копеек, от общей запланированной суммы бюджетных ассигнований в размере 165 193 200 рублей 00 копеек.</t>
  </si>
  <si>
    <t xml:space="preserve">По окружному бюджету исполнение составило 100 % в сумме 2 759 200 рублей. 
По бюджету города Югорска исполнение составило 100% в сумме 142 645 100 рублей.
По иным внебюджетным источникам исполнение составило 95,4% в сумме 18 878 900 рублей, 29 декабря 2014 года произошло поступление денежных средств на лицевые счета учреждений за оказание платных услуг, которые будут освоены в январе 2015 года.
</t>
  </si>
  <si>
    <t xml:space="preserve"> Отклонение показателя «Коэффициент посещаемости социального кино» произошло за счет увеличения сеансов кинопоказа  социального кино.
В течение 2014 года были внесены корректировки в муниципальную программу в связи с уточнением объемов финансирования программных мероприятий (уменьшение или увеличение бюджетных ассигнований).
</t>
  </si>
  <si>
    <t xml:space="preserve">          Фактические значения показателей непосредственных и конечных результатов достигнуты плановых значений. Отклонение по показателю «Количество передвижных выставок фондов музея для экспонирования в музеях и галереях муниципальных образований Ханты-Мансийского автономного округа – Югры» произошло за счет за счет проведения двух внеплановых выставок, проводимых в МАУ «Центр культуры «Югра-презент» «30 лет городскому совету ветеранов» с 8-9 октября и «Печатный пряник на Руси» на всероссийском форуме музейного искусства в музее природы и человека г. Ханты-Мансийск с 24-29 ноября.
          Незначительное отклонение показателя «Доля библиотечного фонда общедоступных библиотек, отраженного в электронном каталоге», связано с формированием группы по вводу библиографических записей ретрофонда в электронный каталог  в количестве 4 человек.
</t>
  </si>
  <si>
    <t>Начальник управления культуры</t>
  </si>
  <si>
    <t>Н.Н. Нестерова</t>
  </si>
  <si>
    <t>«Развитие культуры и туризма в городе Югорске на 2014 – 2020 годы»</t>
  </si>
  <si>
    <t>01 апреля</t>
  </si>
  <si>
    <t>Муниципальная программа города Югорска "Развитие культуры и туризма в городе Югорске на 2014-2020 годы"</t>
  </si>
  <si>
    <t xml:space="preserve">Информатизация общедоступных библиотек </t>
  </si>
  <si>
    <t>1.4.</t>
  </si>
  <si>
    <t>1.5.</t>
  </si>
  <si>
    <t>Комплектование книжных фондов</t>
  </si>
  <si>
    <t>4.1.</t>
  </si>
  <si>
    <t>4.2.</t>
  </si>
  <si>
    <t>4.3.</t>
  </si>
  <si>
    <t>4.4.</t>
  </si>
  <si>
    <t>4.5.</t>
  </si>
  <si>
    <t>5.1.</t>
  </si>
  <si>
    <t>5.2.</t>
  </si>
  <si>
    <t>Проведены общегородские мероприятия: Масленница, Проводы зимы, Спидвей, Северное сияние, Вороний день</t>
  </si>
  <si>
    <t>Выполнен косметический ремонт в МАУ "ЦК "Югра-презент" нескольких помещений учреждения – аудитория 224 (окраска стен, установка зеркал для занятий студии современного танца), кабинет № 301 (окраска стен, установка натяжного потолка), комната охраны № 102 (окраска стен); осуществлена замена полового покрытия в дискозале</t>
  </si>
  <si>
    <t>Приобретены в МАУ "ЦК "Югра-презент" пылесос (2 шт.), машина швейная (2 шт.), утюг с парогенератором, а также тахограф для микроавтобуса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</si>
</sst>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13">
    <xf numFmtId="0" fontId="0" fillId="0" borderId="0" xfId="0"/>
    <xf numFmtId="164" fontId="2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center" wrapText="1"/>
    </xf>
    <xf numFmtId="164" fontId="11" fillId="0" borderId="0" xfId="0" applyNumberFormat="1" applyFont="1" applyAlignment="1">
      <alignment horizontal="left" wrapText="1"/>
    </xf>
    <xf numFmtId="164" fontId="1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2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justify" vertical="center" wrapText="1"/>
    </xf>
    <xf numFmtId="4" fontId="2" fillId="0" borderId="30" xfId="0" applyNumberFormat="1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4" fillId="0" borderId="26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3" fontId="2" fillId="0" borderId="30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9" fontId="2" fillId="0" borderId="26" xfId="0" applyNumberFormat="1" applyFont="1" applyBorder="1" applyAlignment="1">
      <alignment horizontal="justify" vertical="center" wrapText="1"/>
    </xf>
    <xf numFmtId="0" fontId="16" fillId="0" borderId="30" xfId="0" applyFont="1" applyBorder="1" applyAlignment="1">
      <alignment horizontal="justify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0" xfId="0" applyFont="1"/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6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13" fillId="2" borderId="17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right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right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/>
    <xf numFmtId="0" fontId="20" fillId="0" borderId="0" xfId="0" applyFont="1" applyAlignment="1"/>
    <xf numFmtId="0" fontId="5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wrapText="1"/>
    </xf>
    <xf numFmtId="0" fontId="0" fillId="2" borderId="9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2" borderId="15" xfId="0" applyFill="1" applyBorder="1" applyAlignment="1">
      <alignment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2" borderId="21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wrapText="1"/>
    </xf>
    <xf numFmtId="0" fontId="3" fillId="2" borderId="10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0" fontId="14" fillId="2" borderId="3" xfId="0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0" fillId="0" borderId="14" xfId="0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4" fillId="0" borderId="24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6" fillId="0" borderId="0" xfId="0" applyFont="1" applyAlignment="1">
      <alignment horizontal="left" vertical="center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38" xfId="0" applyBorder="1" applyAlignment="1">
      <alignment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 wrapText="1"/>
    </xf>
    <xf numFmtId="0" fontId="18" fillId="0" borderId="0" xfId="0" applyFont="1" applyAlignment="1"/>
    <xf numFmtId="0" fontId="14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165" fontId="2" fillId="0" borderId="0" xfId="0" applyNumberFormat="1" applyFont="1" applyFill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6"/>
  <sheetViews>
    <sheetView tabSelected="1" topLeftCell="A157" zoomScale="110" zoomScaleNormal="110" workbookViewId="0">
      <selection activeCell="G186" sqref="G186"/>
    </sheetView>
  </sheetViews>
  <sheetFormatPr defaultRowHeight="15" x14ac:dyDescent="0.25"/>
  <cols>
    <col min="1" max="1" width="4.85546875" customWidth="1"/>
    <col min="2" max="2" width="16.7109375" customWidth="1"/>
    <col min="3" max="3" width="6.7109375" customWidth="1"/>
    <col min="4" max="4" width="18.140625" customWidth="1"/>
    <col min="5" max="5" width="14.42578125" customWidth="1"/>
    <col min="6" max="6" width="12" customWidth="1"/>
    <col min="7" max="7" width="10.85546875" customWidth="1"/>
    <col min="8" max="8" width="9.7109375" customWidth="1"/>
    <col min="9" max="9" width="17.7109375" customWidth="1"/>
    <col min="10" max="10" width="18.85546875" customWidth="1"/>
  </cols>
  <sheetData>
    <row r="1" spans="1:10" x14ac:dyDescent="0.25">
      <c r="I1" s="12"/>
      <c r="J1" s="16" t="s">
        <v>71</v>
      </c>
    </row>
    <row r="2" spans="1:10" x14ac:dyDescent="0.25">
      <c r="I2" s="58" t="s">
        <v>72</v>
      </c>
      <c r="J2" s="59"/>
    </row>
    <row r="3" spans="1:10" x14ac:dyDescent="0.25">
      <c r="I3" s="58" t="s">
        <v>73</v>
      </c>
      <c r="J3" s="59"/>
    </row>
    <row r="5" spans="1:10" ht="15.75" x14ac:dyDescent="0.25">
      <c r="A5" s="87" t="s">
        <v>59</v>
      </c>
      <c r="B5" s="87"/>
      <c r="C5" s="87"/>
      <c r="D5" s="87"/>
      <c r="E5" s="87"/>
      <c r="F5" s="87"/>
      <c r="G5" s="87"/>
      <c r="H5" s="87"/>
      <c r="I5" s="87"/>
      <c r="J5" s="87"/>
    </row>
    <row r="6" spans="1:10" ht="15.75" x14ac:dyDescent="0.25">
      <c r="A6" s="87" t="s">
        <v>60</v>
      </c>
      <c r="B6" s="87"/>
      <c r="C6" s="87"/>
      <c r="D6" s="87"/>
      <c r="E6" s="87"/>
      <c r="F6" s="87"/>
      <c r="G6" s="87"/>
      <c r="H6" s="87"/>
      <c r="I6" s="87"/>
      <c r="J6" s="87"/>
    </row>
    <row r="7" spans="1:10" ht="15.75" x14ac:dyDescent="0.25">
      <c r="A7" s="4"/>
      <c r="B7" s="4"/>
      <c r="C7" s="4"/>
      <c r="D7" s="5" t="s">
        <v>61</v>
      </c>
      <c r="E7" s="11" t="s">
        <v>62</v>
      </c>
      <c r="F7" s="6" t="s">
        <v>179</v>
      </c>
      <c r="G7" s="7" t="s">
        <v>91</v>
      </c>
      <c r="H7" s="4"/>
      <c r="I7" s="4"/>
      <c r="J7" s="4"/>
    </row>
    <row r="8" spans="1:10" x14ac:dyDescent="0.25">
      <c r="A8" s="88"/>
      <c r="B8" s="88"/>
      <c r="C8" s="88"/>
      <c r="D8" s="88"/>
      <c r="E8" s="88"/>
      <c r="F8" s="88"/>
      <c r="G8" s="88"/>
      <c r="H8" s="89"/>
      <c r="I8" s="89"/>
      <c r="J8" s="12"/>
    </row>
    <row r="9" spans="1:10" ht="26.25" customHeight="1" x14ac:dyDescent="0.25">
      <c r="A9" s="108" t="s">
        <v>180</v>
      </c>
      <c r="B9" s="108"/>
      <c r="C9" s="108"/>
      <c r="D9" s="108"/>
      <c r="E9" s="109"/>
      <c r="F9" s="110"/>
      <c r="G9" s="111"/>
      <c r="H9" s="111"/>
      <c r="I9" s="111"/>
      <c r="J9" s="111"/>
    </row>
    <row r="10" spans="1:10" x14ac:dyDescent="0.25">
      <c r="A10" s="112" t="s">
        <v>63</v>
      </c>
      <c r="B10" s="113"/>
      <c r="C10" s="113"/>
      <c r="D10" s="113"/>
      <c r="E10" s="113"/>
      <c r="F10" s="89"/>
      <c r="G10" s="89"/>
      <c r="H10" s="89"/>
      <c r="I10" s="89"/>
      <c r="J10" s="89"/>
    </row>
    <row r="11" spans="1:10" x14ac:dyDescent="0.25">
      <c r="A11" s="114"/>
      <c r="B11" s="89"/>
      <c r="C11" s="89"/>
      <c r="D11" s="89"/>
      <c r="E11" s="89"/>
      <c r="F11" s="12"/>
      <c r="G11" s="12"/>
      <c r="H11" s="12"/>
      <c r="I11" s="12"/>
      <c r="J11" s="12"/>
    </row>
    <row r="12" spans="1:10" x14ac:dyDescent="0.25">
      <c r="A12" s="160" t="s">
        <v>4</v>
      </c>
      <c r="B12" s="161"/>
      <c r="C12" s="161"/>
      <c r="D12" s="161"/>
      <c r="E12" s="162"/>
      <c r="F12" s="162"/>
      <c r="G12" s="162"/>
      <c r="H12" s="162"/>
      <c r="I12" s="162"/>
      <c r="J12" s="162"/>
    </row>
    <row r="13" spans="1:10" x14ac:dyDescent="0.25">
      <c r="A13" s="163" t="s">
        <v>64</v>
      </c>
      <c r="B13" s="163"/>
      <c r="C13" s="163"/>
      <c r="D13" s="163"/>
      <c r="E13" s="164"/>
      <c r="F13" s="164"/>
      <c r="G13" s="164"/>
      <c r="H13" s="164"/>
      <c r="I13" s="164"/>
      <c r="J13" s="164"/>
    </row>
    <row r="14" spans="1:10" x14ac:dyDescent="0.25">
      <c r="A14" s="90" t="s">
        <v>0</v>
      </c>
      <c r="B14" s="90" t="s">
        <v>1</v>
      </c>
      <c r="C14" s="90" t="s">
        <v>5</v>
      </c>
      <c r="D14" s="90" t="s">
        <v>2</v>
      </c>
      <c r="E14" s="90" t="s">
        <v>6</v>
      </c>
      <c r="F14" s="90" t="s">
        <v>7</v>
      </c>
      <c r="G14" s="90" t="s">
        <v>8</v>
      </c>
      <c r="H14" s="102" t="s">
        <v>13</v>
      </c>
      <c r="I14" s="103"/>
      <c r="J14" s="90" t="s">
        <v>14</v>
      </c>
    </row>
    <row r="15" spans="1:10" ht="39" customHeight="1" x14ac:dyDescent="0.25">
      <c r="A15" s="91"/>
      <c r="B15" s="91"/>
      <c r="C15" s="91"/>
      <c r="D15" s="91"/>
      <c r="E15" s="91"/>
      <c r="F15" s="91"/>
      <c r="G15" s="91"/>
      <c r="H15" s="18" t="s">
        <v>9</v>
      </c>
      <c r="I15" s="18" t="s">
        <v>12</v>
      </c>
      <c r="J15" s="104"/>
    </row>
    <row r="16" spans="1:10" ht="21.75" customHeight="1" x14ac:dyDescent="0.25">
      <c r="A16" s="92"/>
      <c r="B16" s="92"/>
      <c r="C16" s="92"/>
      <c r="D16" s="92"/>
      <c r="E16" s="92"/>
      <c r="F16" s="92"/>
      <c r="G16" s="92"/>
      <c r="H16" s="18" t="s">
        <v>10</v>
      </c>
      <c r="I16" s="18" t="s">
        <v>11</v>
      </c>
      <c r="J16" s="105"/>
    </row>
    <row r="17" spans="1:10" ht="18" customHeight="1" x14ac:dyDescent="0.25">
      <c r="A17" s="18">
        <v>1</v>
      </c>
      <c r="B17" s="18">
        <v>2</v>
      </c>
      <c r="C17" s="18">
        <v>3</v>
      </c>
      <c r="D17" s="18">
        <v>4</v>
      </c>
      <c r="E17" s="18">
        <v>5</v>
      </c>
      <c r="F17" s="18">
        <v>6</v>
      </c>
      <c r="G17" s="18">
        <v>7</v>
      </c>
      <c r="H17" s="18">
        <v>8</v>
      </c>
      <c r="I17" s="18">
        <v>9</v>
      </c>
      <c r="J17" s="18">
        <v>10</v>
      </c>
    </row>
    <row r="18" spans="1:10" ht="50.25" customHeight="1" x14ac:dyDescent="0.25">
      <c r="A18" s="96" t="s">
        <v>15</v>
      </c>
      <c r="B18" s="97"/>
      <c r="C18" s="97"/>
      <c r="D18" s="97"/>
      <c r="E18" s="97"/>
      <c r="F18" s="97"/>
      <c r="G18" s="97"/>
      <c r="H18" s="97"/>
      <c r="I18" s="97"/>
      <c r="J18" s="98"/>
    </row>
    <row r="19" spans="1:10" ht="18" customHeight="1" x14ac:dyDescent="0.25">
      <c r="A19" s="96" t="s">
        <v>16</v>
      </c>
      <c r="B19" s="97"/>
      <c r="C19" s="97"/>
      <c r="D19" s="97"/>
      <c r="E19" s="97"/>
      <c r="F19" s="97"/>
      <c r="G19" s="97"/>
      <c r="H19" s="97"/>
      <c r="I19" s="97"/>
      <c r="J19" s="98"/>
    </row>
    <row r="20" spans="1:10" ht="22.5" customHeight="1" x14ac:dyDescent="0.25">
      <c r="A20" s="96" t="s">
        <v>17</v>
      </c>
      <c r="B20" s="97"/>
      <c r="C20" s="97"/>
      <c r="D20" s="97"/>
      <c r="E20" s="97"/>
      <c r="F20" s="97"/>
      <c r="G20" s="97"/>
      <c r="H20" s="97"/>
      <c r="I20" s="97"/>
      <c r="J20" s="98"/>
    </row>
    <row r="21" spans="1:10" ht="28.5" customHeight="1" x14ac:dyDescent="0.25">
      <c r="A21" s="99" t="s">
        <v>147</v>
      </c>
      <c r="B21" s="82" t="s">
        <v>18</v>
      </c>
      <c r="C21" s="82" t="s">
        <v>19</v>
      </c>
      <c r="D21" s="50" t="s">
        <v>20</v>
      </c>
      <c r="E21" s="19">
        <v>0</v>
      </c>
      <c r="F21" s="19">
        <v>0</v>
      </c>
      <c r="G21" s="19">
        <v>0</v>
      </c>
      <c r="H21" s="19">
        <f>F21-G21</f>
        <v>0</v>
      </c>
      <c r="I21" s="19">
        <v>0</v>
      </c>
      <c r="J21" s="20" t="s">
        <v>66</v>
      </c>
    </row>
    <row r="22" spans="1:10" ht="45" customHeight="1" x14ac:dyDescent="0.25">
      <c r="A22" s="100"/>
      <c r="B22" s="80"/>
      <c r="C22" s="80"/>
      <c r="D22" s="50" t="s">
        <v>3</v>
      </c>
      <c r="E22" s="19">
        <v>482.6</v>
      </c>
      <c r="F22" s="19">
        <v>482.6</v>
      </c>
      <c r="G22" s="19">
        <v>0</v>
      </c>
      <c r="H22" s="19">
        <f>F22-G22</f>
        <v>482.6</v>
      </c>
      <c r="I22" s="19">
        <f>G22/F22*100</f>
        <v>0</v>
      </c>
      <c r="J22" s="20" t="s">
        <v>66</v>
      </c>
    </row>
    <row r="23" spans="1:10" ht="18.75" customHeight="1" x14ac:dyDescent="0.25">
      <c r="A23" s="100"/>
      <c r="B23" s="80"/>
      <c r="C23" s="80"/>
      <c r="D23" s="50" t="s">
        <v>21</v>
      </c>
      <c r="E23" s="19">
        <v>85.2</v>
      </c>
      <c r="F23" s="19">
        <v>85.2</v>
      </c>
      <c r="G23" s="19">
        <v>0</v>
      </c>
      <c r="H23" s="19">
        <f>F23-G23</f>
        <v>85.2</v>
      </c>
      <c r="I23" s="19">
        <f>G23/F23*100</f>
        <v>0</v>
      </c>
      <c r="J23" s="20" t="s">
        <v>66</v>
      </c>
    </row>
    <row r="24" spans="1:10" ht="33" customHeight="1" thickBot="1" x14ac:dyDescent="0.3">
      <c r="A24" s="101"/>
      <c r="B24" s="81"/>
      <c r="C24" s="81"/>
      <c r="D24" s="47" t="s">
        <v>22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20" t="s">
        <v>66</v>
      </c>
    </row>
    <row r="25" spans="1:10" ht="28.5" customHeight="1" thickBot="1" x14ac:dyDescent="0.3">
      <c r="A25" s="82" t="s">
        <v>116</v>
      </c>
      <c r="B25" s="93" t="s">
        <v>181</v>
      </c>
      <c r="C25" s="82" t="s">
        <v>19</v>
      </c>
      <c r="D25" s="50" t="s">
        <v>20</v>
      </c>
      <c r="E25" s="19">
        <v>0</v>
      </c>
      <c r="F25" s="19">
        <v>0</v>
      </c>
      <c r="G25" s="19">
        <v>0</v>
      </c>
      <c r="H25" s="19">
        <f>F25-G25</f>
        <v>0</v>
      </c>
      <c r="I25" s="19">
        <v>0</v>
      </c>
      <c r="J25" s="21" t="s">
        <v>66</v>
      </c>
    </row>
    <row r="26" spans="1:10" ht="37.5" customHeight="1" x14ac:dyDescent="0.25">
      <c r="A26" s="80"/>
      <c r="B26" s="94"/>
      <c r="C26" s="80"/>
      <c r="D26" s="50" t="s">
        <v>3</v>
      </c>
      <c r="E26" s="19">
        <v>40</v>
      </c>
      <c r="F26" s="19">
        <v>40</v>
      </c>
      <c r="G26" s="19">
        <v>0</v>
      </c>
      <c r="H26" s="19">
        <f>F26-G26</f>
        <v>40</v>
      </c>
      <c r="I26" s="19">
        <f>G26/F26*100</f>
        <v>0</v>
      </c>
      <c r="J26" s="106" t="s">
        <v>66</v>
      </c>
    </row>
    <row r="27" spans="1:10" ht="18.75" customHeight="1" thickBot="1" x14ac:dyDescent="0.3">
      <c r="A27" s="80"/>
      <c r="B27" s="94"/>
      <c r="C27" s="80"/>
      <c r="D27" s="50" t="s">
        <v>21</v>
      </c>
      <c r="E27" s="19">
        <v>7</v>
      </c>
      <c r="F27" s="19">
        <v>7</v>
      </c>
      <c r="G27" s="19">
        <v>0</v>
      </c>
      <c r="H27" s="19">
        <f>F27-G27</f>
        <v>7</v>
      </c>
      <c r="I27" s="19">
        <f>G27/F27*100</f>
        <v>0</v>
      </c>
      <c r="J27" s="107"/>
    </row>
    <row r="28" spans="1:10" ht="27" customHeight="1" x14ac:dyDescent="0.25">
      <c r="A28" s="81"/>
      <c r="B28" s="95"/>
      <c r="C28" s="81"/>
      <c r="D28" s="47" t="s">
        <v>22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22" t="s">
        <v>66</v>
      </c>
    </row>
    <row r="29" spans="1:10" ht="24.75" customHeight="1" x14ac:dyDescent="0.25">
      <c r="A29" s="82" t="s">
        <v>121</v>
      </c>
      <c r="B29" s="93" t="s">
        <v>23</v>
      </c>
      <c r="C29" s="82" t="s">
        <v>19</v>
      </c>
      <c r="D29" s="50" t="s">
        <v>20</v>
      </c>
      <c r="E29" s="19">
        <v>0</v>
      </c>
      <c r="F29" s="19">
        <v>0</v>
      </c>
      <c r="G29" s="19">
        <v>0</v>
      </c>
      <c r="H29" s="19">
        <f>F29-G29</f>
        <v>0</v>
      </c>
      <c r="I29" s="19">
        <v>0</v>
      </c>
      <c r="J29" s="23" t="s">
        <v>66</v>
      </c>
    </row>
    <row r="30" spans="1:10" ht="36.75" customHeight="1" x14ac:dyDescent="0.25">
      <c r="A30" s="80"/>
      <c r="B30" s="94"/>
      <c r="C30" s="80"/>
      <c r="D30" s="50" t="s">
        <v>3</v>
      </c>
      <c r="E30" s="19">
        <v>108</v>
      </c>
      <c r="F30" s="19">
        <f>E30</f>
        <v>108</v>
      </c>
      <c r="G30" s="19">
        <v>0</v>
      </c>
      <c r="H30" s="19">
        <f>F30-G30</f>
        <v>108</v>
      </c>
      <c r="I30" s="19">
        <f>G30/F30*100</f>
        <v>0</v>
      </c>
      <c r="J30" s="165" t="s">
        <v>66</v>
      </c>
    </row>
    <row r="31" spans="1:10" ht="29.25" customHeight="1" x14ac:dyDescent="0.25">
      <c r="A31" s="80"/>
      <c r="B31" s="94"/>
      <c r="C31" s="80"/>
      <c r="D31" s="50" t="s">
        <v>21</v>
      </c>
      <c r="E31" s="19">
        <v>19.100000000000001</v>
      </c>
      <c r="F31" s="19">
        <f>E31</f>
        <v>19.100000000000001</v>
      </c>
      <c r="G31" s="19">
        <v>0</v>
      </c>
      <c r="H31" s="19">
        <v>19.100000000000001</v>
      </c>
      <c r="I31" s="19">
        <v>0</v>
      </c>
      <c r="J31" s="86"/>
    </row>
    <row r="32" spans="1:10" ht="30.75" customHeight="1" x14ac:dyDescent="0.25">
      <c r="A32" s="81"/>
      <c r="B32" s="95"/>
      <c r="C32" s="81"/>
      <c r="D32" s="47" t="s">
        <v>22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23" t="s">
        <v>66</v>
      </c>
    </row>
    <row r="33" spans="1:10" ht="28.5" customHeight="1" thickBot="1" x14ac:dyDescent="0.3">
      <c r="A33" s="90" t="s">
        <v>182</v>
      </c>
      <c r="B33" s="236" t="s">
        <v>24</v>
      </c>
      <c r="C33" s="90" t="s">
        <v>19</v>
      </c>
      <c r="D33" s="18" t="s">
        <v>20</v>
      </c>
      <c r="E33" s="237">
        <v>0</v>
      </c>
      <c r="F33" s="237">
        <v>0</v>
      </c>
      <c r="G33" s="237">
        <v>0</v>
      </c>
      <c r="H33" s="237">
        <f t="shared" ref="H33:H43" si="0">F33-G33</f>
        <v>0</v>
      </c>
      <c r="I33" s="237">
        <v>0</v>
      </c>
      <c r="J33" s="238" t="s">
        <v>66</v>
      </c>
    </row>
    <row r="34" spans="1:10" ht="38.25" customHeight="1" thickBot="1" x14ac:dyDescent="0.3">
      <c r="A34" s="239"/>
      <c r="B34" s="240"/>
      <c r="C34" s="239"/>
      <c r="D34" s="18" t="s">
        <v>3</v>
      </c>
      <c r="E34" s="241">
        <v>0</v>
      </c>
      <c r="F34" s="237">
        <v>0</v>
      </c>
      <c r="G34" s="237">
        <v>0</v>
      </c>
      <c r="H34" s="237">
        <f t="shared" si="0"/>
        <v>0</v>
      </c>
      <c r="I34" s="237">
        <v>0</v>
      </c>
      <c r="J34" s="242" t="s">
        <v>66</v>
      </c>
    </row>
    <row r="35" spans="1:10" ht="25.5" customHeight="1" thickBot="1" x14ac:dyDescent="0.3">
      <c r="A35" s="239"/>
      <c r="B35" s="240"/>
      <c r="C35" s="239"/>
      <c r="D35" s="18" t="s">
        <v>21</v>
      </c>
      <c r="E35" s="237">
        <v>25240.6</v>
      </c>
      <c r="F35" s="237">
        <v>25240.6</v>
      </c>
      <c r="G35" s="237">
        <v>3519.5</v>
      </c>
      <c r="H35" s="237">
        <f t="shared" si="0"/>
        <v>21721.1</v>
      </c>
      <c r="I35" s="237">
        <f>G35/F35*100</f>
        <v>13.943804822389325</v>
      </c>
      <c r="J35" s="242" t="s">
        <v>66</v>
      </c>
    </row>
    <row r="36" spans="1:10" ht="109.5" customHeight="1" thickBot="1" x14ac:dyDescent="0.3">
      <c r="A36" s="243"/>
      <c r="B36" s="244"/>
      <c r="C36" s="243"/>
      <c r="D36" s="18" t="s">
        <v>22</v>
      </c>
      <c r="E36" s="237">
        <v>80</v>
      </c>
      <c r="F36" s="237">
        <v>80</v>
      </c>
      <c r="G36" s="237">
        <v>0</v>
      </c>
      <c r="H36" s="237">
        <f t="shared" si="0"/>
        <v>80</v>
      </c>
      <c r="I36" s="237">
        <f>G36/F36*100</f>
        <v>0</v>
      </c>
      <c r="J36" s="242" t="s">
        <v>66</v>
      </c>
    </row>
    <row r="37" spans="1:10" ht="24.75" customHeight="1" thickBot="1" x14ac:dyDescent="0.3">
      <c r="A37" s="90" t="s">
        <v>183</v>
      </c>
      <c r="B37" s="236" t="s">
        <v>184</v>
      </c>
      <c r="C37" s="90" t="s">
        <v>19</v>
      </c>
      <c r="D37" s="18" t="s">
        <v>20</v>
      </c>
      <c r="E37" s="237">
        <v>9.8000000000000007</v>
      </c>
      <c r="F37" s="237">
        <v>9.8000000000000007</v>
      </c>
      <c r="G37" s="237">
        <v>0</v>
      </c>
      <c r="H37" s="237">
        <f>F37-G37</f>
        <v>9.8000000000000007</v>
      </c>
      <c r="I37" s="237">
        <v>0</v>
      </c>
      <c r="J37" s="242" t="s">
        <v>66</v>
      </c>
    </row>
    <row r="38" spans="1:10" ht="32.25" customHeight="1" thickBot="1" x14ac:dyDescent="0.3">
      <c r="A38" s="245"/>
      <c r="B38" s="246"/>
      <c r="C38" s="239"/>
      <c r="D38" s="18" t="s">
        <v>3</v>
      </c>
      <c r="E38" s="237">
        <v>0</v>
      </c>
      <c r="F38" s="237">
        <v>0</v>
      </c>
      <c r="G38" s="237">
        <v>0</v>
      </c>
      <c r="H38" s="237">
        <v>0</v>
      </c>
      <c r="I38" s="237">
        <v>0</v>
      </c>
      <c r="J38" s="242" t="s">
        <v>66</v>
      </c>
    </row>
    <row r="39" spans="1:10" ht="23.25" customHeight="1" thickBot="1" x14ac:dyDescent="0.3">
      <c r="A39" s="245"/>
      <c r="B39" s="246"/>
      <c r="C39" s="239"/>
      <c r="D39" s="18" t="s">
        <v>21</v>
      </c>
      <c r="E39" s="237">
        <v>0</v>
      </c>
      <c r="F39" s="237">
        <v>0</v>
      </c>
      <c r="G39" s="237">
        <v>0</v>
      </c>
      <c r="H39" s="237">
        <v>0</v>
      </c>
      <c r="I39" s="237">
        <v>0</v>
      </c>
      <c r="J39" s="242" t="s">
        <v>66</v>
      </c>
    </row>
    <row r="40" spans="1:10" ht="28.5" customHeight="1" thickBot="1" x14ac:dyDescent="0.3">
      <c r="A40" s="247"/>
      <c r="B40" s="248"/>
      <c r="C40" s="243"/>
      <c r="D40" s="18" t="s">
        <v>22</v>
      </c>
      <c r="E40" s="237">
        <v>0</v>
      </c>
      <c r="F40" s="237">
        <v>0</v>
      </c>
      <c r="G40" s="237">
        <v>0</v>
      </c>
      <c r="H40" s="237">
        <v>0</v>
      </c>
      <c r="I40" s="237">
        <v>0</v>
      </c>
      <c r="J40" s="242" t="s">
        <v>66</v>
      </c>
    </row>
    <row r="41" spans="1:10" ht="26.25" customHeight="1" thickBot="1" x14ac:dyDescent="0.3">
      <c r="A41" s="249" t="s">
        <v>25</v>
      </c>
      <c r="B41" s="250"/>
      <c r="C41" s="251"/>
      <c r="D41" s="252" t="s">
        <v>20</v>
      </c>
      <c r="E41" s="253">
        <v>9.8000000000000007</v>
      </c>
      <c r="F41" s="253">
        <v>9.8000000000000007</v>
      </c>
      <c r="G41" s="253">
        <v>0</v>
      </c>
      <c r="H41" s="253">
        <f t="shared" si="0"/>
        <v>9.8000000000000007</v>
      </c>
      <c r="I41" s="253">
        <v>0</v>
      </c>
      <c r="J41" s="242" t="s">
        <v>66</v>
      </c>
    </row>
    <row r="42" spans="1:10" ht="41.25" customHeight="1" thickBot="1" x14ac:dyDescent="0.3">
      <c r="A42" s="254"/>
      <c r="B42" s="255"/>
      <c r="C42" s="256"/>
      <c r="D42" s="252" t="s">
        <v>3</v>
      </c>
      <c r="E42" s="253">
        <f>E34+E30+E26+E22</f>
        <v>630.6</v>
      </c>
      <c r="F42" s="253">
        <f>E42</f>
        <v>630.6</v>
      </c>
      <c r="G42" s="253">
        <f>G34+G30+G26+G22</f>
        <v>0</v>
      </c>
      <c r="H42" s="253">
        <f t="shared" si="0"/>
        <v>630.6</v>
      </c>
      <c r="I42" s="253">
        <f>G42/F42*100</f>
        <v>0</v>
      </c>
      <c r="J42" s="242" t="s">
        <v>66</v>
      </c>
    </row>
    <row r="43" spans="1:10" ht="20.25" customHeight="1" thickBot="1" x14ac:dyDescent="0.3">
      <c r="A43" s="254"/>
      <c r="B43" s="255"/>
      <c r="C43" s="256"/>
      <c r="D43" s="252" t="s">
        <v>21</v>
      </c>
      <c r="E43" s="253">
        <f>E35+E31+E27+E23</f>
        <v>25351.899999999998</v>
      </c>
      <c r="F43" s="253">
        <f>E43</f>
        <v>25351.899999999998</v>
      </c>
      <c r="G43" s="253">
        <v>3519.5</v>
      </c>
      <c r="H43" s="253">
        <f t="shared" si="0"/>
        <v>21832.399999999998</v>
      </c>
      <c r="I43" s="253">
        <f>G43/F43*100</f>
        <v>13.882588681716165</v>
      </c>
      <c r="J43" s="242" t="s">
        <v>66</v>
      </c>
    </row>
    <row r="44" spans="1:10" ht="39" customHeight="1" x14ac:dyDescent="0.25">
      <c r="A44" s="254"/>
      <c r="B44" s="257"/>
      <c r="C44" s="256"/>
      <c r="D44" s="258" t="s">
        <v>22</v>
      </c>
      <c r="E44" s="259">
        <f>E36</f>
        <v>80</v>
      </c>
      <c r="F44" s="259">
        <v>80</v>
      </c>
      <c r="G44" s="259">
        <f>G36</f>
        <v>0</v>
      </c>
      <c r="H44" s="259">
        <f>H36</f>
        <v>80</v>
      </c>
      <c r="I44" s="259">
        <f>I36</f>
        <v>0</v>
      </c>
      <c r="J44" s="260" t="s">
        <v>66</v>
      </c>
    </row>
    <row r="45" spans="1:10" ht="17.25" customHeight="1" x14ac:dyDescent="0.25">
      <c r="A45" s="261" t="s">
        <v>26</v>
      </c>
      <c r="B45" s="262"/>
      <c r="C45" s="262"/>
      <c r="D45" s="262"/>
      <c r="E45" s="262"/>
      <c r="F45" s="262"/>
      <c r="G45" s="262"/>
      <c r="H45" s="262"/>
      <c r="I45" s="262"/>
      <c r="J45" s="262"/>
    </row>
    <row r="46" spans="1:10" ht="24.75" customHeight="1" x14ac:dyDescent="0.25">
      <c r="A46" s="263" t="s">
        <v>125</v>
      </c>
      <c r="B46" s="90" t="s">
        <v>70</v>
      </c>
      <c r="C46" s="264" t="s">
        <v>19</v>
      </c>
      <c r="D46" s="18" t="s">
        <v>20</v>
      </c>
      <c r="E46" s="237">
        <v>0</v>
      </c>
      <c r="F46" s="237">
        <v>0</v>
      </c>
      <c r="G46" s="237">
        <v>0</v>
      </c>
      <c r="H46" s="237">
        <f t="shared" ref="H46" si="1">F46-G46</f>
        <v>0</v>
      </c>
      <c r="I46" s="237">
        <v>0</v>
      </c>
      <c r="J46" s="265" t="s">
        <v>66</v>
      </c>
    </row>
    <row r="47" spans="1:10" ht="27.75" customHeight="1" x14ac:dyDescent="0.25">
      <c r="A47" s="266"/>
      <c r="B47" s="245"/>
      <c r="C47" s="264"/>
      <c r="D47" s="18" t="s">
        <v>3</v>
      </c>
      <c r="E47" s="237">
        <v>0</v>
      </c>
      <c r="F47" s="237">
        <v>0</v>
      </c>
      <c r="G47" s="237">
        <v>0</v>
      </c>
      <c r="H47" s="237">
        <v>0</v>
      </c>
      <c r="I47" s="237">
        <v>0</v>
      </c>
      <c r="J47" s="265" t="s">
        <v>66</v>
      </c>
    </row>
    <row r="48" spans="1:10" ht="20.25" customHeight="1" x14ac:dyDescent="0.25">
      <c r="A48" s="266"/>
      <c r="B48" s="245"/>
      <c r="C48" s="264"/>
      <c r="D48" s="18" t="s">
        <v>21</v>
      </c>
      <c r="E48" s="237">
        <v>0</v>
      </c>
      <c r="F48" s="237">
        <v>0</v>
      </c>
      <c r="G48" s="237">
        <v>0</v>
      </c>
      <c r="H48" s="237">
        <f t="shared" ref="H48" si="2">F48-G48</f>
        <v>0</v>
      </c>
      <c r="I48" s="237">
        <v>0</v>
      </c>
      <c r="J48" s="265" t="s">
        <v>66</v>
      </c>
    </row>
    <row r="49" spans="1:10" ht="27.75" customHeight="1" x14ac:dyDescent="0.25">
      <c r="A49" s="267"/>
      <c r="B49" s="247"/>
      <c r="C49" s="264"/>
      <c r="D49" s="268" t="s">
        <v>22</v>
      </c>
      <c r="E49" s="237">
        <v>0</v>
      </c>
      <c r="F49" s="237">
        <v>0</v>
      </c>
      <c r="G49" s="237">
        <v>0</v>
      </c>
      <c r="H49" s="237">
        <v>0</v>
      </c>
      <c r="I49" s="237">
        <v>0</v>
      </c>
      <c r="J49" s="265" t="s">
        <v>66</v>
      </c>
    </row>
    <row r="50" spans="1:10" ht="29.25" customHeight="1" x14ac:dyDescent="0.25">
      <c r="A50" s="263" t="s">
        <v>128</v>
      </c>
      <c r="B50" s="90" t="s">
        <v>69</v>
      </c>
      <c r="C50" s="264" t="s">
        <v>19</v>
      </c>
      <c r="D50" s="18" t="s">
        <v>20</v>
      </c>
      <c r="E50" s="237">
        <v>0</v>
      </c>
      <c r="F50" s="237">
        <v>0</v>
      </c>
      <c r="G50" s="237">
        <v>0</v>
      </c>
      <c r="H50" s="237">
        <f t="shared" ref="H50" si="3">F50-G50</f>
        <v>0</v>
      </c>
      <c r="I50" s="237">
        <v>0</v>
      </c>
      <c r="J50" s="265" t="s">
        <v>66</v>
      </c>
    </row>
    <row r="51" spans="1:10" ht="33" customHeight="1" x14ac:dyDescent="0.25">
      <c r="A51" s="269"/>
      <c r="B51" s="245"/>
      <c r="C51" s="264"/>
      <c r="D51" s="18" t="s">
        <v>3</v>
      </c>
      <c r="E51" s="237">
        <v>0</v>
      </c>
      <c r="F51" s="237">
        <v>0</v>
      </c>
      <c r="G51" s="237">
        <v>0</v>
      </c>
      <c r="H51" s="237">
        <v>0</v>
      </c>
      <c r="I51" s="237">
        <v>0</v>
      </c>
      <c r="J51" s="265" t="s">
        <v>66</v>
      </c>
    </row>
    <row r="52" spans="1:10" ht="21" customHeight="1" x14ac:dyDescent="0.25">
      <c r="A52" s="269"/>
      <c r="B52" s="245"/>
      <c r="C52" s="264"/>
      <c r="D52" s="18" t="s">
        <v>21</v>
      </c>
      <c r="E52" s="237">
        <v>0</v>
      </c>
      <c r="F52" s="237">
        <v>0</v>
      </c>
      <c r="G52" s="237">
        <v>0</v>
      </c>
      <c r="H52" s="237">
        <f t="shared" ref="H52" si="4">F52-G52</f>
        <v>0</v>
      </c>
      <c r="I52" s="237">
        <v>0</v>
      </c>
      <c r="J52" s="265" t="s">
        <v>66</v>
      </c>
    </row>
    <row r="53" spans="1:10" ht="31.5" customHeight="1" x14ac:dyDescent="0.25">
      <c r="A53" s="270"/>
      <c r="B53" s="247"/>
      <c r="C53" s="264"/>
      <c r="D53" s="268" t="s">
        <v>22</v>
      </c>
      <c r="E53" s="237">
        <v>0</v>
      </c>
      <c r="F53" s="237">
        <v>0</v>
      </c>
      <c r="G53" s="237">
        <v>0</v>
      </c>
      <c r="H53" s="237">
        <v>0</v>
      </c>
      <c r="I53" s="237">
        <v>0</v>
      </c>
      <c r="J53" s="265" t="s">
        <v>66</v>
      </c>
    </row>
    <row r="54" spans="1:10" ht="36" customHeight="1" x14ac:dyDescent="0.25">
      <c r="A54" s="90" t="s">
        <v>130</v>
      </c>
      <c r="B54" s="271" t="s">
        <v>27</v>
      </c>
      <c r="C54" s="90" t="s">
        <v>19</v>
      </c>
      <c r="D54" s="18" t="s">
        <v>20</v>
      </c>
      <c r="E54" s="237">
        <v>0</v>
      </c>
      <c r="F54" s="237">
        <v>0</v>
      </c>
      <c r="G54" s="237">
        <v>0</v>
      </c>
      <c r="H54" s="237">
        <f>F54-G54</f>
        <v>0</v>
      </c>
      <c r="I54" s="237">
        <v>0</v>
      </c>
      <c r="J54" s="265" t="s">
        <v>66</v>
      </c>
    </row>
    <row r="55" spans="1:10" ht="56.25" customHeight="1" x14ac:dyDescent="0.25">
      <c r="A55" s="272"/>
      <c r="B55" s="262"/>
      <c r="C55" s="239"/>
      <c r="D55" s="18" t="s">
        <v>3</v>
      </c>
      <c r="E55" s="237">
        <v>0</v>
      </c>
      <c r="F55" s="237">
        <v>0</v>
      </c>
      <c r="G55" s="237">
        <v>0</v>
      </c>
      <c r="H55" s="237">
        <v>0</v>
      </c>
      <c r="I55" s="237">
        <v>0</v>
      </c>
      <c r="J55" s="265" t="s">
        <v>66</v>
      </c>
    </row>
    <row r="56" spans="1:10" ht="33" customHeight="1" x14ac:dyDescent="0.25">
      <c r="A56" s="272"/>
      <c r="B56" s="262"/>
      <c r="C56" s="239"/>
      <c r="D56" s="18" t="s">
        <v>21</v>
      </c>
      <c r="E56" s="237">
        <v>17979</v>
      </c>
      <c r="F56" s="237">
        <v>17979</v>
      </c>
      <c r="G56" s="237">
        <v>2499.1999999999998</v>
      </c>
      <c r="H56" s="237">
        <f>F56-G56</f>
        <v>15479.8</v>
      </c>
      <c r="I56" s="237">
        <f>G56/F56*100</f>
        <v>13.900661883308302</v>
      </c>
      <c r="J56" s="265" t="s">
        <v>66</v>
      </c>
    </row>
    <row r="57" spans="1:10" ht="57" customHeight="1" x14ac:dyDescent="0.25">
      <c r="A57" s="273"/>
      <c r="B57" s="262"/>
      <c r="C57" s="243"/>
      <c r="D57" s="268" t="s">
        <v>22</v>
      </c>
      <c r="E57" s="237">
        <v>530</v>
      </c>
      <c r="F57" s="237">
        <f>E57</f>
        <v>530</v>
      </c>
      <c r="G57" s="237">
        <v>45</v>
      </c>
      <c r="H57" s="237">
        <f>F57-G57</f>
        <v>485</v>
      </c>
      <c r="I57" s="237">
        <f>G57/F57*100</f>
        <v>8.4905660377358494</v>
      </c>
      <c r="J57" s="265" t="s">
        <v>66</v>
      </c>
    </row>
    <row r="58" spans="1:10" ht="28.5" customHeight="1" thickBot="1" x14ac:dyDescent="0.3">
      <c r="A58" s="274" t="s">
        <v>28</v>
      </c>
      <c r="B58" s="257"/>
      <c r="C58" s="256"/>
      <c r="D58" s="275" t="s">
        <v>20</v>
      </c>
      <c r="E58" s="276">
        <v>0</v>
      </c>
      <c r="F58" s="276">
        <v>0</v>
      </c>
      <c r="G58" s="276">
        <v>0</v>
      </c>
      <c r="H58" s="276">
        <f>F58-G58</f>
        <v>0</v>
      </c>
      <c r="I58" s="276">
        <v>0</v>
      </c>
      <c r="J58" s="238" t="s">
        <v>66</v>
      </c>
    </row>
    <row r="59" spans="1:10" ht="43.5" customHeight="1" thickBot="1" x14ac:dyDescent="0.3">
      <c r="A59" s="254"/>
      <c r="B59" s="255"/>
      <c r="C59" s="256"/>
      <c r="D59" s="252" t="s">
        <v>3</v>
      </c>
      <c r="E59" s="253">
        <v>0</v>
      </c>
      <c r="F59" s="253">
        <v>0</v>
      </c>
      <c r="G59" s="253">
        <v>0</v>
      </c>
      <c r="H59" s="253">
        <v>0</v>
      </c>
      <c r="I59" s="253">
        <v>0</v>
      </c>
      <c r="J59" s="242" t="s">
        <v>66</v>
      </c>
    </row>
    <row r="60" spans="1:10" ht="24.75" customHeight="1" thickBot="1" x14ac:dyDescent="0.3">
      <c r="A60" s="254"/>
      <c r="B60" s="255"/>
      <c r="C60" s="256"/>
      <c r="D60" s="252" t="s">
        <v>21</v>
      </c>
      <c r="E60" s="253">
        <f>E48+E52+E56</f>
        <v>17979</v>
      </c>
      <c r="F60" s="253">
        <f>F48+F52+F56</f>
        <v>17979</v>
      </c>
      <c r="G60" s="253">
        <f>G48+G52+G56</f>
        <v>2499.1999999999998</v>
      </c>
      <c r="H60" s="253">
        <f>F60-G60</f>
        <v>15479.8</v>
      </c>
      <c r="I60" s="253">
        <f>G60/F60*100</f>
        <v>13.900661883308302</v>
      </c>
      <c r="J60" s="242" t="s">
        <v>66</v>
      </c>
    </row>
    <row r="61" spans="1:10" ht="48.75" customHeight="1" thickBot="1" x14ac:dyDescent="0.3">
      <c r="A61" s="254"/>
      <c r="B61" s="257"/>
      <c r="C61" s="256"/>
      <c r="D61" s="277" t="s">
        <v>22</v>
      </c>
      <c r="E61" s="259">
        <f>E57</f>
        <v>530</v>
      </c>
      <c r="F61" s="259">
        <v>530</v>
      </c>
      <c r="G61" s="259">
        <f>G57</f>
        <v>45</v>
      </c>
      <c r="H61" s="259">
        <f>F61-G61</f>
        <v>485</v>
      </c>
      <c r="I61" s="259">
        <f>G61/F61*100</f>
        <v>8.4905660377358494</v>
      </c>
      <c r="J61" s="242" t="s">
        <v>66</v>
      </c>
    </row>
    <row r="62" spans="1:10" ht="27.75" customHeight="1" thickBot="1" x14ac:dyDescent="0.3">
      <c r="A62" s="278" t="s">
        <v>29</v>
      </c>
      <c r="B62" s="279"/>
      <c r="C62" s="279"/>
      <c r="D62" s="279"/>
      <c r="E62" s="279"/>
      <c r="F62" s="279"/>
      <c r="G62" s="279"/>
      <c r="H62" s="279"/>
      <c r="I62" s="279"/>
      <c r="J62" s="279"/>
    </row>
    <row r="63" spans="1:10" ht="24.75" customHeight="1" thickBot="1" x14ac:dyDescent="0.3">
      <c r="A63" s="280" t="s">
        <v>140</v>
      </c>
      <c r="B63" s="90" t="s">
        <v>30</v>
      </c>
      <c r="C63" s="90" t="s">
        <v>19</v>
      </c>
      <c r="D63" s="18" t="s">
        <v>20</v>
      </c>
      <c r="E63" s="237">
        <v>0</v>
      </c>
      <c r="F63" s="237">
        <v>0</v>
      </c>
      <c r="G63" s="237">
        <v>0</v>
      </c>
      <c r="H63" s="237">
        <f>F63-G63</f>
        <v>0</v>
      </c>
      <c r="I63" s="237">
        <v>0</v>
      </c>
      <c r="J63" s="242" t="s">
        <v>66</v>
      </c>
    </row>
    <row r="64" spans="1:10" ht="30.75" customHeight="1" thickBot="1" x14ac:dyDescent="0.3">
      <c r="A64" s="280"/>
      <c r="B64" s="272"/>
      <c r="C64" s="239"/>
      <c r="D64" s="18" t="s">
        <v>3</v>
      </c>
      <c r="E64" s="237">
        <v>0</v>
      </c>
      <c r="F64" s="237">
        <v>0</v>
      </c>
      <c r="G64" s="237">
        <v>0</v>
      </c>
      <c r="H64" s="237">
        <v>0</v>
      </c>
      <c r="I64" s="237">
        <v>0</v>
      </c>
      <c r="J64" s="242" t="s">
        <v>66</v>
      </c>
    </row>
    <row r="65" spans="1:10" ht="22.5" customHeight="1" thickBot="1" x14ac:dyDescent="0.3">
      <c r="A65" s="280"/>
      <c r="B65" s="272"/>
      <c r="C65" s="239"/>
      <c r="D65" s="18" t="s">
        <v>21</v>
      </c>
      <c r="E65" s="237">
        <v>0</v>
      </c>
      <c r="F65" s="237">
        <v>0</v>
      </c>
      <c r="G65" s="237">
        <v>0</v>
      </c>
      <c r="H65" s="237">
        <f>F65-G65</f>
        <v>0</v>
      </c>
      <c r="I65" s="237">
        <v>0</v>
      </c>
      <c r="J65" s="242" t="s">
        <v>66</v>
      </c>
    </row>
    <row r="66" spans="1:10" ht="72.75" customHeight="1" thickBot="1" x14ac:dyDescent="0.3">
      <c r="A66" s="280"/>
      <c r="B66" s="273"/>
      <c r="C66" s="243"/>
      <c r="D66" s="281" t="s">
        <v>22</v>
      </c>
      <c r="E66" s="237">
        <v>0</v>
      </c>
      <c r="F66" s="237">
        <v>0</v>
      </c>
      <c r="G66" s="237">
        <v>0</v>
      </c>
      <c r="H66" s="237">
        <v>0</v>
      </c>
      <c r="I66" s="237">
        <v>0</v>
      </c>
      <c r="J66" s="242" t="s">
        <v>66</v>
      </c>
    </row>
    <row r="67" spans="1:10" ht="30.75" customHeight="1" thickBot="1" x14ac:dyDescent="0.3">
      <c r="A67" s="249" t="s">
        <v>31</v>
      </c>
      <c r="B67" s="250"/>
      <c r="C67" s="251"/>
      <c r="D67" s="252" t="s">
        <v>20</v>
      </c>
      <c r="E67" s="253">
        <v>0</v>
      </c>
      <c r="F67" s="253">
        <v>0</v>
      </c>
      <c r="G67" s="253">
        <v>0</v>
      </c>
      <c r="H67" s="253">
        <f>F67-G67</f>
        <v>0</v>
      </c>
      <c r="I67" s="253">
        <v>0</v>
      </c>
      <c r="J67" s="242" t="s">
        <v>66</v>
      </c>
    </row>
    <row r="68" spans="1:10" ht="40.5" customHeight="1" thickBot="1" x14ac:dyDescent="0.3">
      <c r="A68" s="254"/>
      <c r="B68" s="257"/>
      <c r="C68" s="256"/>
      <c r="D68" s="252" t="s">
        <v>3</v>
      </c>
      <c r="E68" s="253">
        <v>0</v>
      </c>
      <c r="F68" s="253">
        <v>0</v>
      </c>
      <c r="G68" s="253">
        <f>E68-F68</f>
        <v>0</v>
      </c>
      <c r="H68" s="253">
        <v>0</v>
      </c>
      <c r="I68" s="282">
        <v>0</v>
      </c>
      <c r="J68" s="242" t="s">
        <v>66</v>
      </c>
    </row>
    <row r="69" spans="1:10" ht="27.75" customHeight="1" thickBot="1" x14ac:dyDescent="0.3">
      <c r="A69" s="254"/>
      <c r="B69" s="257"/>
      <c r="C69" s="256"/>
      <c r="D69" s="252" t="s">
        <v>21</v>
      </c>
      <c r="E69" s="253">
        <v>0</v>
      </c>
      <c r="F69" s="253">
        <f>F65</f>
        <v>0</v>
      </c>
      <c r="G69" s="253">
        <f>G65</f>
        <v>0</v>
      </c>
      <c r="H69" s="253">
        <f>H65</f>
        <v>0</v>
      </c>
      <c r="I69" s="253">
        <v>0</v>
      </c>
      <c r="J69" s="242" t="s">
        <v>66</v>
      </c>
    </row>
    <row r="70" spans="1:10" ht="42" customHeight="1" thickBot="1" x14ac:dyDescent="0.3">
      <c r="A70" s="283"/>
      <c r="B70" s="284"/>
      <c r="C70" s="285"/>
      <c r="D70" s="286" t="s">
        <v>22</v>
      </c>
      <c r="E70" s="253">
        <v>0</v>
      </c>
      <c r="F70" s="253">
        <v>0</v>
      </c>
      <c r="G70" s="253">
        <f>G66</f>
        <v>0</v>
      </c>
      <c r="H70" s="253">
        <f>F70-G70</f>
        <v>0</v>
      </c>
      <c r="I70" s="253">
        <v>0</v>
      </c>
      <c r="J70" s="242" t="s">
        <v>66</v>
      </c>
    </row>
    <row r="71" spans="1:10" ht="35.25" customHeight="1" thickBot="1" x14ac:dyDescent="0.3">
      <c r="A71" s="287" t="s">
        <v>32</v>
      </c>
      <c r="B71" s="288"/>
      <c r="C71" s="288"/>
      <c r="D71" s="288"/>
      <c r="E71" s="288"/>
      <c r="F71" s="288"/>
      <c r="G71" s="288"/>
      <c r="H71" s="288"/>
      <c r="I71" s="288"/>
      <c r="J71" s="289"/>
    </row>
    <row r="72" spans="1:10" ht="30" customHeight="1" thickBot="1" x14ac:dyDescent="0.3">
      <c r="A72" s="290" t="s">
        <v>185</v>
      </c>
      <c r="B72" s="90" t="s">
        <v>33</v>
      </c>
      <c r="C72" s="90" t="s">
        <v>19</v>
      </c>
      <c r="D72" s="18" t="s">
        <v>20</v>
      </c>
      <c r="E72" s="237">
        <v>0</v>
      </c>
      <c r="F72" s="237">
        <v>0</v>
      </c>
      <c r="G72" s="237">
        <v>0</v>
      </c>
      <c r="H72" s="237">
        <f>F72-G72</f>
        <v>0</v>
      </c>
      <c r="I72" s="237">
        <v>0</v>
      </c>
      <c r="J72" s="242" t="s">
        <v>66</v>
      </c>
    </row>
    <row r="73" spans="1:10" ht="28.5" customHeight="1" thickBot="1" x14ac:dyDescent="0.3">
      <c r="A73" s="239"/>
      <c r="B73" s="239"/>
      <c r="C73" s="239"/>
      <c r="D73" s="18" t="s">
        <v>3</v>
      </c>
      <c r="E73" s="237">
        <v>0</v>
      </c>
      <c r="F73" s="237">
        <v>0</v>
      </c>
      <c r="G73" s="237">
        <v>0</v>
      </c>
      <c r="H73" s="237">
        <f>F73-G73</f>
        <v>0</v>
      </c>
      <c r="I73" s="237">
        <v>0</v>
      </c>
      <c r="J73" s="242" t="s">
        <v>66</v>
      </c>
    </row>
    <row r="74" spans="1:10" ht="91.5" customHeight="1" thickBot="1" x14ac:dyDescent="0.3">
      <c r="A74" s="239"/>
      <c r="B74" s="239"/>
      <c r="C74" s="239"/>
      <c r="D74" s="18" t="s">
        <v>21</v>
      </c>
      <c r="E74" s="237">
        <v>5550</v>
      </c>
      <c r="F74" s="237">
        <v>5550</v>
      </c>
      <c r="G74" s="237">
        <v>330.8</v>
      </c>
      <c r="H74" s="237">
        <f>F74-G74</f>
        <v>5219.2</v>
      </c>
      <c r="I74" s="237">
        <f>G74/F74*100</f>
        <v>5.9603603603603599</v>
      </c>
      <c r="J74" s="291" t="s">
        <v>192</v>
      </c>
    </row>
    <row r="75" spans="1:10" ht="27.75" customHeight="1" thickBot="1" x14ac:dyDescent="0.3">
      <c r="A75" s="243"/>
      <c r="B75" s="243"/>
      <c r="C75" s="243"/>
      <c r="D75" s="268" t="s">
        <v>22</v>
      </c>
      <c r="E75" s="237">
        <v>0</v>
      </c>
      <c r="F75" s="237">
        <v>0</v>
      </c>
      <c r="G75" s="237">
        <v>0</v>
      </c>
      <c r="H75" s="237">
        <v>0</v>
      </c>
      <c r="I75" s="237">
        <v>0</v>
      </c>
      <c r="J75" s="242" t="s">
        <v>66</v>
      </c>
    </row>
    <row r="76" spans="1:10" ht="28.5" customHeight="1" thickBot="1" x14ac:dyDescent="0.3">
      <c r="A76" s="90" t="s">
        <v>186</v>
      </c>
      <c r="B76" s="90" t="s">
        <v>34</v>
      </c>
      <c r="C76" s="90" t="s">
        <v>19</v>
      </c>
      <c r="D76" s="18" t="s">
        <v>20</v>
      </c>
      <c r="E76" s="237">
        <v>0</v>
      </c>
      <c r="F76" s="237">
        <v>0</v>
      </c>
      <c r="G76" s="237">
        <v>0</v>
      </c>
      <c r="H76" s="237">
        <f>F76-G76</f>
        <v>0</v>
      </c>
      <c r="I76" s="237">
        <v>0</v>
      </c>
      <c r="J76" s="242" t="s">
        <v>66</v>
      </c>
    </row>
    <row r="77" spans="1:10" ht="31.5" customHeight="1" thickBot="1" x14ac:dyDescent="0.3">
      <c r="A77" s="272"/>
      <c r="B77" s="272"/>
      <c r="C77" s="272"/>
      <c r="D77" s="18" t="s">
        <v>3</v>
      </c>
      <c r="E77" s="237">
        <v>0</v>
      </c>
      <c r="F77" s="237">
        <v>0</v>
      </c>
      <c r="G77" s="237">
        <v>0</v>
      </c>
      <c r="H77" s="237">
        <f>F77-G77</f>
        <v>0</v>
      </c>
      <c r="I77" s="237">
        <v>0</v>
      </c>
      <c r="J77" s="242" t="s">
        <v>66</v>
      </c>
    </row>
    <row r="78" spans="1:10" ht="21" customHeight="1" thickBot="1" x14ac:dyDescent="0.3">
      <c r="A78" s="272"/>
      <c r="B78" s="272"/>
      <c r="C78" s="272"/>
      <c r="D78" s="18" t="s">
        <v>21</v>
      </c>
      <c r="E78" s="237">
        <v>4300</v>
      </c>
      <c r="F78" s="237">
        <v>4300</v>
      </c>
      <c r="G78" s="237">
        <v>477.9</v>
      </c>
      <c r="H78" s="237">
        <f>F78-G78</f>
        <v>3822.1</v>
      </c>
      <c r="I78" s="237">
        <f>G78/F78*100</f>
        <v>11.113953488372093</v>
      </c>
      <c r="J78" s="242" t="s">
        <v>66</v>
      </c>
    </row>
    <row r="79" spans="1:10" ht="28.5" customHeight="1" thickBot="1" x14ac:dyDescent="0.3">
      <c r="A79" s="273"/>
      <c r="B79" s="273"/>
      <c r="C79" s="273"/>
      <c r="D79" s="268" t="s">
        <v>22</v>
      </c>
      <c r="E79" s="237">
        <v>0</v>
      </c>
      <c r="F79" s="237">
        <v>0</v>
      </c>
      <c r="G79" s="237">
        <v>0</v>
      </c>
      <c r="H79" s="237">
        <v>0</v>
      </c>
      <c r="I79" s="237">
        <v>0</v>
      </c>
      <c r="J79" s="242" t="s">
        <v>66</v>
      </c>
    </row>
    <row r="80" spans="1:10" ht="24" customHeight="1" thickBot="1" x14ac:dyDescent="0.3">
      <c r="A80" s="90" t="s">
        <v>187</v>
      </c>
      <c r="B80" s="292" t="s">
        <v>78</v>
      </c>
      <c r="C80" s="90" t="s">
        <v>19</v>
      </c>
      <c r="D80" s="18" t="s">
        <v>20</v>
      </c>
      <c r="E80" s="237">
        <v>0</v>
      </c>
      <c r="F80" s="237">
        <v>0</v>
      </c>
      <c r="G80" s="237">
        <v>0</v>
      </c>
      <c r="H80" s="237">
        <v>0</v>
      </c>
      <c r="I80" s="237">
        <v>0</v>
      </c>
      <c r="J80" s="242"/>
    </row>
    <row r="81" spans="1:17" ht="28.5" customHeight="1" thickBot="1" x14ac:dyDescent="0.3">
      <c r="A81" s="104"/>
      <c r="B81" s="293"/>
      <c r="C81" s="272"/>
      <c r="D81" s="18" t="s">
        <v>3</v>
      </c>
      <c r="E81" s="237">
        <v>0</v>
      </c>
      <c r="F81" s="237">
        <v>0</v>
      </c>
      <c r="G81" s="237">
        <v>0</v>
      </c>
      <c r="H81" s="237">
        <v>0</v>
      </c>
      <c r="I81" s="237">
        <v>0</v>
      </c>
      <c r="J81" s="242"/>
    </row>
    <row r="82" spans="1:17" ht="21" customHeight="1" thickBot="1" x14ac:dyDescent="0.3">
      <c r="A82" s="104"/>
      <c r="B82" s="293"/>
      <c r="C82" s="272"/>
      <c r="D82" s="18" t="s">
        <v>21</v>
      </c>
      <c r="E82" s="237">
        <v>0</v>
      </c>
      <c r="F82" s="237">
        <v>0</v>
      </c>
      <c r="G82" s="237">
        <v>0</v>
      </c>
      <c r="H82" s="237">
        <v>0</v>
      </c>
      <c r="I82" s="237">
        <v>0</v>
      </c>
      <c r="J82" s="242"/>
    </row>
    <row r="83" spans="1:17" ht="33.75" customHeight="1" thickBot="1" x14ac:dyDescent="0.3">
      <c r="A83" s="105"/>
      <c r="B83" s="294"/>
      <c r="C83" s="273"/>
      <c r="D83" s="268" t="s">
        <v>22</v>
      </c>
      <c r="E83" s="237">
        <v>0</v>
      </c>
      <c r="F83" s="237">
        <v>0</v>
      </c>
      <c r="G83" s="237">
        <v>0</v>
      </c>
      <c r="H83" s="237">
        <v>0</v>
      </c>
      <c r="I83" s="237">
        <v>0</v>
      </c>
      <c r="J83" s="242"/>
    </row>
    <row r="84" spans="1:17" ht="27" customHeight="1" thickBot="1" x14ac:dyDescent="0.3">
      <c r="A84" s="90" t="s">
        <v>188</v>
      </c>
      <c r="B84" s="90" t="s">
        <v>35</v>
      </c>
      <c r="C84" s="90" t="s">
        <v>19</v>
      </c>
      <c r="D84" s="18" t="s">
        <v>20</v>
      </c>
      <c r="E84" s="237">
        <v>0</v>
      </c>
      <c r="F84" s="237">
        <v>0</v>
      </c>
      <c r="G84" s="237">
        <v>0</v>
      </c>
      <c r="H84" s="237">
        <f>F84-G84</f>
        <v>0</v>
      </c>
      <c r="I84" s="237">
        <v>0</v>
      </c>
      <c r="J84" s="242" t="s">
        <v>66</v>
      </c>
    </row>
    <row r="85" spans="1:17" ht="47.25" customHeight="1" thickBot="1" x14ac:dyDescent="0.3">
      <c r="A85" s="272"/>
      <c r="B85" s="272"/>
      <c r="C85" s="272"/>
      <c r="D85" s="18" t="s">
        <v>3</v>
      </c>
      <c r="E85" s="237">
        <v>0</v>
      </c>
      <c r="F85" s="237">
        <v>0</v>
      </c>
      <c r="G85" s="237">
        <v>0</v>
      </c>
      <c r="H85" s="237">
        <v>0</v>
      </c>
      <c r="I85" s="237">
        <v>0</v>
      </c>
      <c r="J85" s="242" t="s">
        <v>66</v>
      </c>
    </row>
    <row r="86" spans="1:17" ht="15.75" thickBot="1" x14ac:dyDescent="0.3">
      <c r="A86" s="272"/>
      <c r="B86" s="272"/>
      <c r="C86" s="272"/>
      <c r="D86" s="18" t="s">
        <v>21</v>
      </c>
      <c r="E86" s="237">
        <v>64745.4</v>
      </c>
      <c r="F86" s="237">
        <v>64745.4</v>
      </c>
      <c r="G86" s="237">
        <v>10262.299999999999</v>
      </c>
      <c r="H86" s="237">
        <f>F86-G86</f>
        <v>54483.100000000006</v>
      </c>
      <c r="I86" s="237">
        <f>G86/F86*100</f>
        <v>15.850238009186752</v>
      </c>
      <c r="J86" s="242" t="s">
        <v>66</v>
      </c>
    </row>
    <row r="87" spans="1:17" ht="115.5" customHeight="1" thickBot="1" x14ac:dyDescent="0.3">
      <c r="A87" s="273"/>
      <c r="B87" s="273"/>
      <c r="C87" s="273"/>
      <c r="D87" s="268" t="s">
        <v>22</v>
      </c>
      <c r="E87" s="237">
        <v>18123</v>
      </c>
      <c r="F87" s="237">
        <v>18123</v>
      </c>
      <c r="G87" s="237">
        <v>1672.5</v>
      </c>
      <c r="H87" s="237">
        <f>F87-G87</f>
        <v>16450.5</v>
      </c>
      <c r="I87" s="237">
        <f>G87/F87*100</f>
        <v>9.2286045356729023</v>
      </c>
      <c r="J87" s="242" t="s">
        <v>66</v>
      </c>
      <c r="L87" s="57"/>
      <c r="M87" s="57"/>
      <c r="N87" s="57"/>
      <c r="O87" s="57"/>
      <c r="P87" s="57"/>
      <c r="Q87" s="57"/>
    </row>
    <row r="88" spans="1:17" ht="22.5" customHeight="1" thickBot="1" x14ac:dyDescent="0.3">
      <c r="A88" s="90" t="s">
        <v>189</v>
      </c>
      <c r="B88" s="90" t="s">
        <v>89</v>
      </c>
      <c r="C88" s="90" t="s">
        <v>19</v>
      </c>
      <c r="D88" s="18" t="s">
        <v>20</v>
      </c>
      <c r="E88" s="237">
        <v>0</v>
      </c>
      <c r="F88" s="237">
        <v>0</v>
      </c>
      <c r="G88" s="237">
        <v>0</v>
      </c>
      <c r="H88" s="237">
        <f>F88-G88</f>
        <v>0</v>
      </c>
      <c r="I88" s="237">
        <v>0</v>
      </c>
      <c r="J88" s="242" t="s">
        <v>66</v>
      </c>
    </row>
    <row r="89" spans="1:17" ht="28.5" customHeight="1" thickBot="1" x14ac:dyDescent="0.3">
      <c r="A89" s="104"/>
      <c r="B89" s="104"/>
      <c r="C89" s="104"/>
      <c r="D89" s="18" t="s">
        <v>3</v>
      </c>
      <c r="E89" s="237">
        <v>0</v>
      </c>
      <c r="F89" s="237">
        <v>0</v>
      </c>
      <c r="G89" s="237">
        <v>0</v>
      </c>
      <c r="H89" s="237">
        <v>0</v>
      </c>
      <c r="I89" s="237">
        <v>0</v>
      </c>
      <c r="J89" s="242" t="s">
        <v>66</v>
      </c>
    </row>
    <row r="90" spans="1:17" ht="27.75" customHeight="1" thickBot="1" x14ac:dyDescent="0.3">
      <c r="A90" s="104"/>
      <c r="B90" s="104"/>
      <c r="C90" s="104"/>
      <c r="D90" s="18" t="s">
        <v>21</v>
      </c>
      <c r="E90" s="237">
        <v>100</v>
      </c>
      <c r="F90" s="237">
        <v>100</v>
      </c>
      <c r="G90" s="237">
        <v>99.1</v>
      </c>
      <c r="H90" s="237">
        <v>0.9</v>
      </c>
      <c r="I90" s="237">
        <f>G90/F90*100</f>
        <v>99.1</v>
      </c>
      <c r="J90" s="242" t="s">
        <v>66</v>
      </c>
    </row>
    <row r="91" spans="1:17" ht="30.75" customHeight="1" thickBot="1" x14ac:dyDescent="0.3">
      <c r="A91" s="105"/>
      <c r="B91" s="105"/>
      <c r="C91" s="105"/>
      <c r="D91" s="268" t="s">
        <v>22</v>
      </c>
      <c r="E91" s="237">
        <v>0</v>
      </c>
      <c r="F91" s="237">
        <v>0</v>
      </c>
      <c r="G91" s="237">
        <v>0</v>
      </c>
      <c r="H91" s="237">
        <v>0</v>
      </c>
      <c r="I91" s="237">
        <v>0</v>
      </c>
      <c r="J91" s="242" t="s">
        <v>66</v>
      </c>
    </row>
    <row r="92" spans="1:17" ht="27.75" customHeight="1" thickBot="1" x14ac:dyDescent="0.3">
      <c r="A92" s="295" t="s">
        <v>36</v>
      </c>
      <c r="B92" s="296"/>
      <c r="C92" s="296"/>
      <c r="D92" s="252" t="s">
        <v>20</v>
      </c>
      <c r="E92" s="253">
        <v>0</v>
      </c>
      <c r="F92" s="297">
        <v>0</v>
      </c>
      <c r="G92" s="253">
        <v>0</v>
      </c>
      <c r="H92" s="253">
        <f>F92-G92</f>
        <v>0</v>
      </c>
      <c r="I92" s="253">
        <v>0</v>
      </c>
      <c r="J92" s="242" t="s">
        <v>66</v>
      </c>
    </row>
    <row r="93" spans="1:17" ht="42" customHeight="1" thickBot="1" x14ac:dyDescent="0.3">
      <c r="A93" s="296"/>
      <c r="B93" s="296"/>
      <c r="C93" s="296"/>
      <c r="D93" s="252" t="s">
        <v>3</v>
      </c>
      <c r="E93" s="253">
        <v>0</v>
      </c>
      <c r="F93" s="253">
        <v>0</v>
      </c>
      <c r="G93" s="253">
        <v>0</v>
      </c>
      <c r="H93" s="253">
        <v>0</v>
      </c>
      <c r="I93" s="253">
        <v>0</v>
      </c>
      <c r="J93" s="242" t="s">
        <v>66</v>
      </c>
    </row>
    <row r="94" spans="1:17" ht="19.5" customHeight="1" thickBot="1" x14ac:dyDescent="0.3">
      <c r="A94" s="296"/>
      <c r="B94" s="296"/>
      <c r="C94" s="296"/>
      <c r="D94" s="252" t="s">
        <v>21</v>
      </c>
      <c r="E94" s="253">
        <f>E74+E78+E82+E86+E90</f>
        <v>74695.399999999994</v>
      </c>
      <c r="F94" s="253">
        <f>E94</f>
        <v>74695.399999999994</v>
      </c>
      <c r="G94" s="253">
        <f>G74+G78+G86+G90</f>
        <v>11170.1</v>
      </c>
      <c r="H94" s="253">
        <f>F94-G94</f>
        <v>63525.299999999996</v>
      </c>
      <c r="I94" s="253">
        <f>G94/F94*100</f>
        <v>14.954200660281625</v>
      </c>
      <c r="J94" s="242" t="s">
        <v>66</v>
      </c>
    </row>
    <row r="95" spans="1:17" ht="46.5" customHeight="1" thickBot="1" x14ac:dyDescent="0.3">
      <c r="A95" s="296"/>
      <c r="B95" s="296"/>
      <c r="C95" s="296"/>
      <c r="D95" s="298" t="s">
        <v>22</v>
      </c>
      <c r="E95" s="253">
        <f>E87</f>
        <v>18123</v>
      </c>
      <c r="F95" s="253">
        <v>18123</v>
      </c>
      <c r="G95" s="253">
        <f>G87</f>
        <v>1672.5</v>
      </c>
      <c r="H95" s="253">
        <f>F95-G95</f>
        <v>16450.5</v>
      </c>
      <c r="I95" s="253">
        <f>G95/F95*100</f>
        <v>9.2286045356729023</v>
      </c>
      <c r="J95" s="242" t="s">
        <v>66</v>
      </c>
    </row>
    <row r="96" spans="1:17" ht="15.75" thickBot="1" x14ac:dyDescent="0.3">
      <c r="A96" s="299" t="s">
        <v>37</v>
      </c>
      <c r="B96" s="300"/>
      <c r="C96" s="300"/>
      <c r="D96" s="300"/>
      <c r="E96" s="300"/>
      <c r="F96" s="300"/>
      <c r="G96" s="300"/>
      <c r="H96" s="300"/>
      <c r="I96" s="300"/>
      <c r="J96" s="301"/>
    </row>
    <row r="97" spans="1:10" ht="27" customHeight="1" thickBot="1" x14ac:dyDescent="0.3">
      <c r="A97" s="264" t="s">
        <v>190</v>
      </c>
      <c r="B97" s="90" t="s">
        <v>38</v>
      </c>
      <c r="C97" s="90" t="s">
        <v>19</v>
      </c>
      <c r="D97" s="18" t="s">
        <v>20</v>
      </c>
      <c r="E97" s="237">
        <v>0</v>
      </c>
      <c r="F97" s="237">
        <v>0</v>
      </c>
      <c r="G97" s="237">
        <v>0</v>
      </c>
      <c r="H97" s="237">
        <f>F97-G97</f>
        <v>0</v>
      </c>
      <c r="I97" s="237">
        <v>0</v>
      </c>
      <c r="J97" s="242" t="s">
        <v>66</v>
      </c>
    </row>
    <row r="98" spans="1:10" ht="39.75" customHeight="1" thickBot="1" x14ac:dyDescent="0.3">
      <c r="A98" s="264"/>
      <c r="B98" s="272"/>
      <c r="C98" s="272"/>
      <c r="D98" s="18" t="s">
        <v>3</v>
      </c>
      <c r="E98" s="237">
        <v>0</v>
      </c>
      <c r="F98" s="237">
        <v>0</v>
      </c>
      <c r="G98" s="237">
        <v>0</v>
      </c>
      <c r="H98" s="237">
        <f>F98-G98</f>
        <v>0</v>
      </c>
      <c r="I98" s="237">
        <v>0</v>
      </c>
      <c r="J98" s="291"/>
    </row>
    <row r="99" spans="1:10" ht="94.5" customHeight="1" thickBot="1" x14ac:dyDescent="0.3">
      <c r="A99" s="264"/>
      <c r="B99" s="272"/>
      <c r="C99" s="272"/>
      <c r="D99" s="18" t="s">
        <v>21</v>
      </c>
      <c r="E99" s="237">
        <v>3149.8</v>
      </c>
      <c r="F99" s="237">
        <v>3149.8</v>
      </c>
      <c r="G99" s="237">
        <v>118.8</v>
      </c>
      <c r="H99" s="237">
        <f>F99-G99</f>
        <v>3031</v>
      </c>
      <c r="I99" s="237">
        <f>G99/F99*100</f>
        <v>3.7716680424153908</v>
      </c>
      <c r="J99" s="291" t="s">
        <v>194</v>
      </c>
    </row>
    <row r="100" spans="1:10" ht="30.75" customHeight="1" thickBot="1" x14ac:dyDescent="0.3">
      <c r="A100" s="264"/>
      <c r="B100" s="273"/>
      <c r="C100" s="273"/>
      <c r="D100" s="268" t="s">
        <v>22</v>
      </c>
      <c r="E100" s="237">
        <v>0</v>
      </c>
      <c r="F100" s="237">
        <v>0</v>
      </c>
      <c r="G100" s="237">
        <v>0</v>
      </c>
      <c r="H100" s="237">
        <v>0</v>
      </c>
      <c r="I100" s="237">
        <v>0</v>
      </c>
      <c r="J100" s="242" t="s">
        <v>66</v>
      </c>
    </row>
    <row r="101" spans="1:10" ht="32.25" customHeight="1" thickBot="1" x14ac:dyDescent="0.3">
      <c r="A101" s="90" t="s">
        <v>191</v>
      </c>
      <c r="B101" s="90" t="s">
        <v>90</v>
      </c>
      <c r="C101" s="90" t="s">
        <v>19</v>
      </c>
      <c r="D101" s="18" t="s">
        <v>20</v>
      </c>
      <c r="E101" s="237">
        <v>0</v>
      </c>
      <c r="F101" s="237">
        <v>0</v>
      </c>
      <c r="G101" s="237">
        <v>0</v>
      </c>
      <c r="H101" s="237">
        <f>F101-G101</f>
        <v>0</v>
      </c>
      <c r="I101" s="237">
        <v>0</v>
      </c>
      <c r="J101" s="242" t="s">
        <v>66</v>
      </c>
    </row>
    <row r="102" spans="1:10" ht="32.25" customHeight="1" thickBot="1" x14ac:dyDescent="0.3">
      <c r="A102" s="272"/>
      <c r="B102" s="272"/>
      <c r="C102" s="272"/>
      <c r="D102" s="18" t="s">
        <v>3</v>
      </c>
      <c r="E102" s="237">
        <v>0</v>
      </c>
      <c r="F102" s="237">
        <v>0</v>
      </c>
      <c r="G102" s="237">
        <v>0</v>
      </c>
      <c r="H102" s="237">
        <f>F102-G102</f>
        <v>0</v>
      </c>
      <c r="I102" s="237">
        <v>0</v>
      </c>
      <c r="J102" s="242" t="s">
        <v>66</v>
      </c>
    </row>
    <row r="103" spans="1:10" ht="220.5" customHeight="1" thickBot="1" x14ac:dyDescent="0.3">
      <c r="A103" s="272"/>
      <c r="B103" s="272"/>
      <c r="C103" s="272"/>
      <c r="D103" s="18" t="s">
        <v>21</v>
      </c>
      <c r="E103" s="237">
        <v>1500.2</v>
      </c>
      <c r="F103" s="237">
        <v>1500.2</v>
      </c>
      <c r="G103" s="237">
        <v>58</v>
      </c>
      <c r="H103" s="237">
        <f>F103-G103</f>
        <v>1442.2</v>
      </c>
      <c r="I103" s="237">
        <f>G103/F103*100</f>
        <v>3.8661511798426877</v>
      </c>
      <c r="J103" s="291" t="s">
        <v>193</v>
      </c>
    </row>
    <row r="104" spans="1:10" ht="30.75" customHeight="1" thickBot="1" x14ac:dyDescent="0.3">
      <c r="A104" s="273"/>
      <c r="B104" s="273"/>
      <c r="C104" s="273"/>
      <c r="D104" s="268" t="s">
        <v>22</v>
      </c>
      <c r="E104" s="237">
        <v>0</v>
      </c>
      <c r="F104" s="237">
        <v>0</v>
      </c>
      <c r="G104" s="237">
        <v>0</v>
      </c>
      <c r="H104" s="237">
        <v>0</v>
      </c>
      <c r="I104" s="237">
        <v>0</v>
      </c>
      <c r="J104" s="242" t="s">
        <v>66</v>
      </c>
    </row>
    <row r="105" spans="1:10" ht="30.75" customHeight="1" thickBot="1" x14ac:dyDescent="0.3">
      <c r="A105" s="302" t="s">
        <v>39</v>
      </c>
      <c r="B105" s="303"/>
      <c r="C105" s="303"/>
      <c r="D105" s="252" t="s">
        <v>20</v>
      </c>
      <c r="E105" s="253">
        <v>0</v>
      </c>
      <c r="F105" s="253">
        <v>0</v>
      </c>
      <c r="G105" s="253">
        <v>0</v>
      </c>
      <c r="H105" s="253">
        <f>F105-G105</f>
        <v>0</v>
      </c>
      <c r="I105" s="253">
        <v>0</v>
      </c>
      <c r="J105" s="242" t="s">
        <v>66</v>
      </c>
    </row>
    <row r="106" spans="1:10" ht="37.5" customHeight="1" thickBot="1" x14ac:dyDescent="0.3">
      <c r="A106" s="303"/>
      <c r="B106" s="303"/>
      <c r="C106" s="303"/>
      <c r="D106" s="252" t="s">
        <v>3</v>
      </c>
      <c r="E106" s="253">
        <f>E98</f>
        <v>0</v>
      </c>
      <c r="F106" s="253">
        <f>F98</f>
        <v>0</v>
      </c>
      <c r="G106" s="253">
        <f>G98</f>
        <v>0</v>
      </c>
      <c r="H106" s="253">
        <f>F106-G106</f>
        <v>0</v>
      </c>
      <c r="I106" s="253">
        <f>I98</f>
        <v>0</v>
      </c>
      <c r="J106" s="242" t="s">
        <v>66</v>
      </c>
    </row>
    <row r="107" spans="1:10" ht="17.25" customHeight="1" thickBot="1" x14ac:dyDescent="0.3">
      <c r="A107" s="303"/>
      <c r="B107" s="303"/>
      <c r="C107" s="303"/>
      <c r="D107" s="252" t="s">
        <v>21</v>
      </c>
      <c r="E107" s="253">
        <f>E103+E99</f>
        <v>4650</v>
      </c>
      <c r="F107" s="253">
        <f>F103+F99</f>
        <v>4650</v>
      </c>
      <c r="G107" s="253">
        <f>G103+G99</f>
        <v>176.8</v>
      </c>
      <c r="H107" s="253">
        <f>H103+H99</f>
        <v>4473.2</v>
      </c>
      <c r="I107" s="253">
        <f>G107/F107*100</f>
        <v>3.8021505376344091</v>
      </c>
      <c r="J107" s="242" t="s">
        <v>66</v>
      </c>
    </row>
    <row r="108" spans="1:10" ht="47.25" customHeight="1" thickBot="1" x14ac:dyDescent="0.3">
      <c r="A108" s="303"/>
      <c r="B108" s="303"/>
      <c r="C108" s="303"/>
      <c r="D108" s="298" t="s">
        <v>22</v>
      </c>
      <c r="E108" s="253">
        <v>0</v>
      </c>
      <c r="F108" s="253">
        <v>0</v>
      </c>
      <c r="G108" s="253">
        <v>0</v>
      </c>
      <c r="H108" s="253">
        <v>0</v>
      </c>
      <c r="I108" s="253">
        <v>0</v>
      </c>
      <c r="J108" s="242" t="s">
        <v>66</v>
      </c>
    </row>
    <row r="109" spans="1:10" ht="29.25" customHeight="1" thickBot="1" x14ac:dyDescent="0.3">
      <c r="A109" s="302" t="s">
        <v>40</v>
      </c>
      <c r="B109" s="303"/>
      <c r="C109" s="303"/>
      <c r="D109" s="252" t="s">
        <v>20</v>
      </c>
      <c r="E109" s="253">
        <v>0</v>
      </c>
      <c r="F109" s="253">
        <v>0</v>
      </c>
      <c r="G109" s="253">
        <v>0</v>
      </c>
      <c r="H109" s="253">
        <f>F109-G109</f>
        <v>0</v>
      </c>
      <c r="I109" s="253">
        <v>0</v>
      </c>
      <c r="J109" s="242" t="s">
        <v>66</v>
      </c>
    </row>
    <row r="110" spans="1:10" ht="43.5" customHeight="1" thickBot="1" x14ac:dyDescent="0.3">
      <c r="A110" s="303"/>
      <c r="B110" s="303"/>
      <c r="C110" s="303"/>
      <c r="D110" s="252" t="s">
        <v>3</v>
      </c>
      <c r="E110" s="253">
        <f>E42+E106+E93</f>
        <v>630.6</v>
      </c>
      <c r="F110" s="253">
        <f>F106+F42</f>
        <v>630.6</v>
      </c>
      <c r="G110" s="253">
        <f>G106+G42</f>
        <v>0</v>
      </c>
      <c r="H110" s="253">
        <f>F110-G110</f>
        <v>630.6</v>
      </c>
      <c r="I110" s="253">
        <f>G110/F110*100</f>
        <v>0</v>
      </c>
      <c r="J110" s="242" t="s">
        <v>66</v>
      </c>
    </row>
    <row r="111" spans="1:10" ht="18.75" customHeight="1" thickBot="1" x14ac:dyDescent="0.3">
      <c r="A111" s="303"/>
      <c r="B111" s="303"/>
      <c r="C111" s="303"/>
      <c r="D111" s="252" t="s">
        <v>21</v>
      </c>
      <c r="E111" s="253">
        <f>E107+E94+E69+E60+E43</f>
        <v>122676.29999999999</v>
      </c>
      <c r="F111" s="253">
        <f>F107+F94+F69+F60+F43</f>
        <v>122676.29999999999</v>
      </c>
      <c r="G111" s="253">
        <f>G107+G94+G60+G43</f>
        <v>17365.599999999999</v>
      </c>
      <c r="H111" s="253">
        <f>F111-G111</f>
        <v>105310.69999999998</v>
      </c>
      <c r="I111" s="253">
        <f>G111/F111*100</f>
        <v>14.155627452083246</v>
      </c>
      <c r="J111" s="242" t="s">
        <v>66</v>
      </c>
    </row>
    <row r="112" spans="1:10" ht="43.5" customHeight="1" thickBot="1" x14ac:dyDescent="0.3">
      <c r="A112" s="303"/>
      <c r="B112" s="303"/>
      <c r="C112" s="303"/>
      <c r="D112" s="298" t="s">
        <v>22</v>
      </c>
      <c r="E112" s="253">
        <f>E95+E70+E61+E44</f>
        <v>18733</v>
      </c>
      <c r="F112" s="253">
        <f>F95+F70+F61+F44</f>
        <v>18733</v>
      </c>
      <c r="G112" s="253">
        <f>G95+G61</f>
        <v>1717.5</v>
      </c>
      <c r="H112" s="253">
        <f>H44+H61+H70+H95+H108</f>
        <v>17015.5</v>
      </c>
      <c r="I112" s="253">
        <f>G112/F112*100</f>
        <v>9.1683126034271076</v>
      </c>
      <c r="J112" s="242" t="s">
        <v>66</v>
      </c>
    </row>
    <row r="113" spans="1:10" x14ac:dyDescent="0.25">
      <c r="A113" s="304" t="s">
        <v>42</v>
      </c>
      <c r="B113" s="305"/>
      <c r="C113" s="305"/>
      <c r="D113" s="305"/>
      <c r="E113" s="305"/>
      <c r="F113" s="305"/>
      <c r="G113" s="305"/>
      <c r="H113" s="305"/>
      <c r="I113" s="305"/>
      <c r="J113" s="306"/>
    </row>
    <row r="114" spans="1:10" ht="19.5" customHeight="1" x14ac:dyDescent="0.25">
      <c r="A114" s="307" t="s">
        <v>41</v>
      </c>
      <c r="B114" s="308"/>
      <c r="C114" s="308"/>
      <c r="D114" s="308"/>
      <c r="E114" s="308"/>
      <c r="F114" s="308"/>
      <c r="G114" s="308"/>
      <c r="H114" s="308"/>
      <c r="I114" s="308"/>
      <c r="J114" s="309"/>
    </row>
    <row r="115" spans="1:10" ht="27" customHeight="1" thickBot="1" x14ac:dyDescent="0.3">
      <c r="A115" s="310" t="s">
        <v>43</v>
      </c>
      <c r="B115" s="311"/>
      <c r="C115" s="311"/>
      <c r="D115" s="311"/>
      <c r="E115" s="311"/>
      <c r="F115" s="311"/>
      <c r="G115" s="311"/>
      <c r="H115" s="311"/>
      <c r="I115" s="311"/>
      <c r="J115" s="312"/>
    </row>
    <row r="116" spans="1:10" ht="37.5" customHeight="1" thickBot="1" x14ac:dyDescent="0.3">
      <c r="A116" s="236" t="s">
        <v>147</v>
      </c>
      <c r="B116" s="90" t="s">
        <v>44</v>
      </c>
      <c r="C116" s="90" t="s">
        <v>57</v>
      </c>
      <c r="D116" s="18" t="s">
        <v>20</v>
      </c>
      <c r="E116" s="237">
        <v>0</v>
      </c>
      <c r="F116" s="237">
        <v>0</v>
      </c>
      <c r="G116" s="237">
        <v>0</v>
      </c>
      <c r="H116" s="237">
        <f>F116-G116</f>
        <v>0</v>
      </c>
      <c r="I116" s="237">
        <v>0</v>
      </c>
      <c r="J116" s="242" t="s">
        <v>66</v>
      </c>
    </row>
    <row r="117" spans="1:10" ht="39" customHeight="1" thickBot="1" x14ac:dyDescent="0.3">
      <c r="A117" s="91"/>
      <c r="B117" s="104"/>
      <c r="C117" s="272"/>
      <c r="D117" s="18" t="s">
        <v>3</v>
      </c>
      <c r="E117" s="237">
        <v>0</v>
      </c>
      <c r="F117" s="237">
        <v>0</v>
      </c>
      <c r="G117" s="237">
        <v>0</v>
      </c>
      <c r="H117" s="237">
        <f>F117-G117</f>
        <v>0</v>
      </c>
      <c r="I117" s="237">
        <v>0</v>
      </c>
      <c r="J117" s="242" t="s">
        <v>66</v>
      </c>
    </row>
    <row r="118" spans="1:10" ht="25.5" customHeight="1" thickBot="1" x14ac:dyDescent="0.3">
      <c r="A118" s="91"/>
      <c r="B118" s="104"/>
      <c r="C118" s="272"/>
      <c r="D118" s="18" t="s">
        <v>21</v>
      </c>
      <c r="E118" s="237">
        <v>6141</v>
      </c>
      <c r="F118" s="237">
        <v>6141</v>
      </c>
      <c r="G118" s="237">
        <v>2234.9</v>
      </c>
      <c r="H118" s="237">
        <f>F118-G118</f>
        <v>3906.1</v>
      </c>
      <c r="I118" s="237">
        <f>G118/F118*100</f>
        <v>36.393095587037941</v>
      </c>
      <c r="J118" s="242" t="s">
        <v>66</v>
      </c>
    </row>
    <row r="119" spans="1:10" ht="36.75" customHeight="1" thickBot="1" x14ac:dyDescent="0.3">
      <c r="A119" s="92"/>
      <c r="B119" s="105"/>
      <c r="C119" s="273"/>
      <c r="D119" s="268" t="s">
        <v>22</v>
      </c>
      <c r="E119" s="237">
        <v>0</v>
      </c>
      <c r="F119" s="237">
        <v>0</v>
      </c>
      <c r="G119" s="237">
        <v>0</v>
      </c>
      <c r="H119" s="237">
        <v>0</v>
      </c>
      <c r="I119" s="237">
        <v>0</v>
      </c>
      <c r="J119" s="242" t="s">
        <v>66</v>
      </c>
    </row>
    <row r="120" spans="1:10" ht="23.25" customHeight="1" thickBot="1" x14ac:dyDescent="0.3">
      <c r="A120" s="93" t="s">
        <v>116</v>
      </c>
      <c r="B120" s="82" t="s">
        <v>74</v>
      </c>
      <c r="C120" s="82" t="s">
        <v>19</v>
      </c>
      <c r="D120" s="50" t="s">
        <v>20</v>
      </c>
      <c r="E120" s="19">
        <v>0</v>
      </c>
      <c r="F120" s="19">
        <v>0</v>
      </c>
      <c r="G120" s="19">
        <v>0</v>
      </c>
      <c r="H120" s="19">
        <f t="shared" ref="H120:H123" si="5">F120-G120</f>
        <v>0</v>
      </c>
      <c r="I120" s="19">
        <v>0</v>
      </c>
      <c r="J120" s="21" t="s">
        <v>66</v>
      </c>
    </row>
    <row r="121" spans="1:10" ht="25.5" customHeight="1" thickBot="1" x14ac:dyDescent="0.3">
      <c r="A121" s="140"/>
      <c r="B121" s="83"/>
      <c r="C121" s="83"/>
      <c r="D121" s="50" t="s">
        <v>3</v>
      </c>
      <c r="E121" s="19">
        <v>0</v>
      </c>
      <c r="F121" s="19">
        <v>0</v>
      </c>
      <c r="G121" s="19">
        <v>0</v>
      </c>
      <c r="H121" s="19">
        <f t="shared" si="5"/>
        <v>0</v>
      </c>
      <c r="I121" s="19">
        <v>0</v>
      </c>
      <c r="J121" s="21" t="s">
        <v>66</v>
      </c>
    </row>
    <row r="122" spans="1:10" ht="18.75" customHeight="1" thickBot="1" x14ac:dyDescent="0.3">
      <c r="A122" s="140"/>
      <c r="B122" s="83"/>
      <c r="C122" s="83"/>
      <c r="D122" s="50" t="s">
        <v>21</v>
      </c>
      <c r="E122" s="19">
        <v>0</v>
      </c>
      <c r="F122" s="19">
        <v>0</v>
      </c>
      <c r="G122" s="19">
        <v>0</v>
      </c>
      <c r="H122" s="19">
        <f t="shared" si="5"/>
        <v>0</v>
      </c>
      <c r="I122" s="19">
        <v>0</v>
      </c>
      <c r="J122" s="21" t="s">
        <v>66</v>
      </c>
    </row>
    <row r="123" spans="1:10" ht="32.25" customHeight="1" thickBot="1" x14ac:dyDescent="0.3">
      <c r="A123" s="141"/>
      <c r="B123" s="84"/>
      <c r="C123" s="84"/>
      <c r="D123" s="46" t="s">
        <v>22</v>
      </c>
      <c r="E123" s="19">
        <v>0</v>
      </c>
      <c r="F123" s="19">
        <v>0</v>
      </c>
      <c r="G123" s="19">
        <v>0</v>
      </c>
      <c r="H123" s="19">
        <f t="shared" si="5"/>
        <v>0</v>
      </c>
      <c r="I123" s="19">
        <v>0</v>
      </c>
      <c r="J123" s="21" t="s">
        <v>66</v>
      </c>
    </row>
    <row r="124" spans="1:10" ht="29.25" customHeight="1" thickBot="1" x14ac:dyDescent="0.3">
      <c r="A124" s="65" t="s">
        <v>25</v>
      </c>
      <c r="B124" s="66"/>
      <c r="C124" s="66"/>
      <c r="D124" s="51" t="s">
        <v>20</v>
      </c>
      <c r="E124" s="24">
        <v>0</v>
      </c>
      <c r="F124" s="24">
        <v>0</v>
      </c>
      <c r="G124" s="24">
        <v>0</v>
      </c>
      <c r="H124" s="24">
        <f>F124-G124</f>
        <v>0</v>
      </c>
      <c r="I124" s="24">
        <v>0</v>
      </c>
      <c r="J124" s="21" t="s">
        <v>66</v>
      </c>
    </row>
    <row r="125" spans="1:10" ht="39" customHeight="1" thickBot="1" x14ac:dyDescent="0.3">
      <c r="A125" s="66"/>
      <c r="B125" s="66"/>
      <c r="C125" s="66"/>
      <c r="D125" s="51" t="s">
        <v>3</v>
      </c>
      <c r="E125" s="24">
        <v>0</v>
      </c>
      <c r="F125" s="253">
        <v>0</v>
      </c>
      <c r="G125" s="253">
        <v>0</v>
      </c>
      <c r="H125" s="253">
        <f>F125-G125</f>
        <v>0</v>
      </c>
      <c r="I125" s="24">
        <v>0</v>
      </c>
      <c r="J125" s="21" t="s">
        <v>66</v>
      </c>
    </row>
    <row r="126" spans="1:10" ht="21.75" customHeight="1" thickBot="1" x14ac:dyDescent="0.3">
      <c r="A126" s="66"/>
      <c r="B126" s="66"/>
      <c r="C126" s="66"/>
      <c r="D126" s="51" t="s">
        <v>21</v>
      </c>
      <c r="E126" s="24">
        <f>E118</f>
        <v>6141</v>
      </c>
      <c r="F126" s="253">
        <v>6141</v>
      </c>
      <c r="G126" s="253">
        <v>2234.9</v>
      </c>
      <c r="H126" s="253">
        <v>3906.1</v>
      </c>
      <c r="I126" s="24">
        <f>I118</f>
        <v>36.393095587037941</v>
      </c>
      <c r="J126" s="21" t="s">
        <v>66</v>
      </c>
    </row>
    <row r="127" spans="1:10" ht="42.75" customHeight="1" thickBot="1" x14ac:dyDescent="0.3">
      <c r="A127" s="66"/>
      <c r="B127" s="66"/>
      <c r="C127" s="66"/>
      <c r="D127" s="49" t="s">
        <v>22</v>
      </c>
      <c r="E127" s="24">
        <v>0</v>
      </c>
      <c r="F127" s="253">
        <v>0</v>
      </c>
      <c r="G127" s="253">
        <v>0</v>
      </c>
      <c r="H127" s="253">
        <v>0</v>
      </c>
      <c r="I127" s="24">
        <v>0</v>
      </c>
      <c r="J127" s="21" t="s">
        <v>66</v>
      </c>
    </row>
    <row r="128" spans="1:10" ht="26.25" customHeight="1" thickBot="1" x14ac:dyDescent="0.3">
      <c r="A128" s="65" t="s">
        <v>45</v>
      </c>
      <c r="B128" s="66"/>
      <c r="C128" s="66"/>
      <c r="D128" s="51" t="s">
        <v>20</v>
      </c>
      <c r="E128" s="24">
        <v>0</v>
      </c>
      <c r="F128" s="253">
        <v>0</v>
      </c>
      <c r="G128" s="253">
        <v>0</v>
      </c>
      <c r="H128" s="253">
        <f>F128-G128</f>
        <v>0</v>
      </c>
      <c r="I128" s="24">
        <v>0</v>
      </c>
      <c r="J128" s="21" t="s">
        <v>66</v>
      </c>
    </row>
    <row r="129" spans="1:10" ht="44.25" customHeight="1" thickBot="1" x14ac:dyDescent="0.3">
      <c r="A129" s="66"/>
      <c r="B129" s="66"/>
      <c r="C129" s="66"/>
      <c r="D129" s="51" t="s">
        <v>3</v>
      </c>
      <c r="E129" s="24">
        <v>0</v>
      </c>
      <c r="F129" s="253">
        <v>0</v>
      </c>
      <c r="G129" s="253">
        <v>0</v>
      </c>
      <c r="H129" s="253">
        <f>F129-G129</f>
        <v>0</v>
      </c>
      <c r="I129" s="24">
        <v>0</v>
      </c>
      <c r="J129" s="21" t="s">
        <v>66</v>
      </c>
    </row>
    <row r="130" spans="1:10" ht="17.25" customHeight="1" thickBot="1" x14ac:dyDescent="0.3">
      <c r="A130" s="66"/>
      <c r="B130" s="66"/>
      <c r="C130" s="66"/>
      <c r="D130" s="51" t="s">
        <v>21</v>
      </c>
      <c r="E130" s="24">
        <f>E126</f>
        <v>6141</v>
      </c>
      <c r="F130" s="253">
        <v>6141</v>
      </c>
      <c r="G130" s="253">
        <f>G126</f>
        <v>2234.9</v>
      </c>
      <c r="H130" s="253">
        <f>F130-G130</f>
        <v>3906.1</v>
      </c>
      <c r="I130" s="24">
        <f>G130/F130*100</f>
        <v>36.393095587037941</v>
      </c>
      <c r="J130" s="21" t="s">
        <v>66</v>
      </c>
    </row>
    <row r="131" spans="1:10" ht="48.75" customHeight="1" x14ac:dyDescent="0.25">
      <c r="A131" s="67"/>
      <c r="B131" s="67"/>
      <c r="C131" s="67"/>
      <c r="D131" s="48" t="s">
        <v>22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2" t="s">
        <v>66</v>
      </c>
    </row>
    <row r="132" spans="1:10" ht="18" customHeight="1" x14ac:dyDescent="0.25">
      <c r="A132" s="130" t="s">
        <v>79</v>
      </c>
      <c r="B132" s="131"/>
      <c r="C132" s="131"/>
      <c r="D132" s="131"/>
      <c r="E132" s="131"/>
      <c r="F132" s="131"/>
      <c r="G132" s="131"/>
      <c r="H132" s="131"/>
      <c r="I132" s="131"/>
      <c r="J132" s="132"/>
    </row>
    <row r="133" spans="1:10" ht="18" customHeight="1" x14ac:dyDescent="0.25">
      <c r="A133" s="130" t="s">
        <v>80</v>
      </c>
      <c r="B133" s="131"/>
      <c r="C133" s="131"/>
      <c r="D133" s="131"/>
      <c r="E133" s="131"/>
      <c r="F133" s="131"/>
      <c r="G133" s="131"/>
      <c r="H133" s="131"/>
      <c r="I133" s="131"/>
      <c r="J133" s="132"/>
    </row>
    <row r="134" spans="1:10" ht="21.75" customHeight="1" x14ac:dyDescent="0.25">
      <c r="A134" s="130" t="s">
        <v>81</v>
      </c>
      <c r="B134" s="131"/>
      <c r="C134" s="131"/>
      <c r="D134" s="131"/>
      <c r="E134" s="131"/>
      <c r="F134" s="131"/>
      <c r="G134" s="131"/>
      <c r="H134" s="131"/>
      <c r="I134" s="131"/>
      <c r="J134" s="132"/>
    </row>
    <row r="135" spans="1:10" ht="26.25" customHeight="1" x14ac:dyDescent="0.25">
      <c r="A135" s="151" t="s">
        <v>82</v>
      </c>
      <c r="B135" s="85" t="s">
        <v>84</v>
      </c>
      <c r="C135" s="82" t="s">
        <v>83</v>
      </c>
      <c r="D135" s="154" t="s">
        <v>20</v>
      </c>
      <c r="E135" s="126">
        <v>0</v>
      </c>
      <c r="F135" s="126">
        <v>0</v>
      </c>
      <c r="G135" s="126">
        <v>0</v>
      </c>
      <c r="H135" s="126">
        <v>0</v>
      </c>
      <c r="I135" s="127">
        <v>0</v>
      </c>
      <c r="J135" s="129"/>
    </row>
    <row r="136" spans="1:10" ht="18" customHeight="1" thickBot="1" x14ac:dyDescent="0.3">
      <c r="A136" s="152"/>
      <c r="B136" s="158"/>
      <c r="C136" s="156"/>
      <c r="D136" s="155"/>
      <c r="E136" s="86"/>
      <c r="F136" s="86"/>
      <c r="G136" s="86"/>
      <c r="H136" s="86"/>
      <c r="I136" s="128"/>
      <c r="J136" s="107"/>
    </row>
    <row r="137" spans="1:10" ht="42" customHeight="1" thickBot="1" x14ac:dyDescent="0.3">
      <c r="A137" s="152"/>
      <c r="B137" s="158"/>
      <c r="C137" s="156"/>
      <c r="D137" s="51" t="s">
        <v>3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1"/>
    </row>
    <row r="138" spans="1:10" ht="36.75" customHeight="1" thickBot="1" x14ac:dyDescent="0.3">
      <c r="A138" s="152"/>
      <c r="B138" s="158"/>
      <c r="C138" s="156"/>
      <c r="D138" s="51" t="s">
        <v>21</v>
      </c>
      <c r="E138" s="24">
        <v>400</v>
      </c>
      <c r="F138" s="24">
        <v>400</v>
      </c>
      <c r="G138" s="24">
        <v>0</v>
      </c>
      <c r="H138" s="24">
        <f>F138-G138</f>
        <v>400</v>
      </c>
      <c r="I138" s="24">
        <f>G138/F138*100</f>
        <v>0</v>
      </c>
      <c r="J138" s="21"/>
    </row>
    <row r="139" spans="1:10" ht="134.25" customHeight="1" thickBot="1" x14ac:dyDescent="0.3">
      <c r="A139" s="153"/>
      <c r="B139" s="159"/>
      <c r="C139" s="157"/>
      <c r="D139" s="51" t="s">
        <v>22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1"/>
    </row>
    <row r="140" spans="1:10" ht="27.75" customHeight="1" thickBot="1" x14ac:dyDescent="0.3">
      <c r="A140" s="115" t="s">
        <v>25</v>
      </c>
      <c r="B140" s="116"/>
      <c r="C140" s="116"/>
      <c r="D140" s="51" t="s">
        <v>20</v>
      </c>
      <c r="E140" s="24">
        <v>0</v>
      </c>
      <c r="F140" s="24">
        <v>0</v>
      </c>
      <c r="G140" s="24">
        <v>0</v>
      </c>
      <c r="H140" s="24">
        <f>F140-G140</f>
        <v>0</v>
      </c>
      <c r="I140" s="24">
        <v>0</v>
      </c>
      <c r="J140" s="21" t="s">
        <v>66</v>
      </c>
    </row>
    <row r="141" spans="1:10" ht="39" customHeight="1" thickBot="1" x14ac:dyDescent="0.3">
      <c r="A141" s="116"/>
      <c r="B141" s="116"/>
      <c r="C141" s="116"/>
      <c r="D141" s="51" t="s">
        <v>3</v>
      </c>
      <c r="E141" s="24">
        <v>0</v>
      </c>
      <c r="F141" s="24">
        <v>0</v>
      </c>
      <c r="G141" s="24">
        <v>0</v>
      </c>
      <c r="H141" s="24">
        <f>F141-G141</f>
        <v>0</v>
      </c>
      <c r="I141" s="24">
        <v>0</v>
      </c>
      <c r="J141" s="21" t="s">
        <v>66</v>
      </c>
    </row>
    <row r="142" spans="1:10" ht="27" customHeight="1" thickBot="1" x14ac:dyDescent="0.3">
      <c r="A142" s="116"/>
      <c r="B142" s="116"/>
      <c r="C142" s="116"/>
      <c r="D142" s="51" t="s">
        <v>21</v>
      </c>
      <c r="E142" s="24">
        <f>E138</f>
        <v>400</v>
      </c>
      <c r="F142" s="24">
        <f>F138</f>
        <v>400</v>
      </c>
      <c r="G142" s="24">
        <f>G138</f>
        <v>0</v>
      </c>
      <c r="H142" s="24">
        <f>H138</f>
        <v>400</v>
      </c>
      <c r="I142" s="24">
        <f>I134</f>
        <v>0</v>
      </c>
      <c r="J142" s="21" t="s">
        <v>66</v>
      </c>
    </row>
    <row r="143" spans="1:10" ht="27" customHeight="1" thickBot="1" x14ac:dyDescent="0.3">
      <c r="A143" s="116"/>
      <c r="B143" s="116"/>
      <c r="C143" s="116"/>
      <c r="D143" s="49" t="s">
        <v>22</v>
      </c>
      <c r="E143" s="24">
        <v>0</v>
      </c>
      <c r="F143" s="24">
        <v>0</v>
      </c>
      <c r="G143" s="24">
        <v>0</v>
      </c>
      <c r="H143" s="24">
        <v>0</v>
      </c>
      <c r="I143" s="24">
        <v>0</v>
      </c>
      <c r="J143" s="21" t="s">
        <v>66</v>
      </c>
    </row>
    <row r="144" spans="1:10" ht="23.25" customHeight="1" thickBot="1" x14ac:dyDescent="0.3">
      <c r="A144" s="115" t="s">
        <v>85</v>
      </c>
      <c r="B144" s="116"/>
      <c r="C144" s="116"/>
      <c r="D144" s="51" t="s">
        <v>20</v>
      </c>
      <c r="E144" s="24">
        <v>0</v>
      </c>
      <c r="F144" s="24">
        <v>0</v>
      </c>
      <c r="G144" s="24">
        <v>0</v>
      </c>
      <c r="H144" s="24">
        <f>F144-G144</f>
        <v>0</v>
      </c>
      <c r="I144" s="24">
        <v>0</v>
      </c>
      <c r="J144" s="21" t="s">
        <v>66</v>
      </c>
    </row>
    <row r="145" spans="1:10" ht="39" customHeight="1" thickBot="1" x14ac:dyDescent="0.3">
      <c r="A145" s="116"/>
      <c r="B145" s="116"/>
      <c r="C145" s="116"/>
      <c r="D145" s="51" t="s">
        <v>3</v>
      </c>
      <c r="E145" s="24">
        <v>0</v>
      </c>
      <c r="F145" s="24">
        <v>0</v>
      </c>
      <c r="G145" s="24">
        <v>0</v>
      </c>
      <c r="H145" s="24">
        <f>F145-G145</f>
        <v>0</v>
      </c>
      <c r="I145" s="24">
        <v>0</v>
      </c>
      <c r="J145" s="21" t="s">
        <v>66</v>
      </c>
    </row>
    <row r="146" spans="1:10" ht="24" customHeight="1" thickBot="1" x14ac:dyDescent="0.3">
      <c r="A146" s="116"/>
      <c r="B146" s="116"/>
      <c r="C146" s="116"/>
      <c r="D146" s="51" t="s">
        <v>21</v>
      </c>
      <c r="E146" s="24">
        <f>E142</f>
        <v>400</v>
      </c>
      <c r="F146" s="24">
        <f>F142</f>
        <v>400</v>
      </c>
      <c r="G146" s="24">
        <f>G142</f>
        <v>0</v>
      </c>
      <c r="H146" s="24">
        <f>F146-G146</f>
        <v>400</v>
      </c>
      <c r="I146" s="24">
        <f>G146/F146*100</f>
        <v>0</v>
      </c>
      <c r="J146" s="21" t="s">
        <v>66</v>
      </c>
    </row>
    <row r="147" spans="1:10" ht="27.75" customHeight="1" thickBot="1" x14ac:dyDescent="0.3">
      <c r="A147" s="116"/>
      <c r="B147" s="116"/>
      <c r="C147" s="116"/>
      <c r="D147" s="49" t="s">
        <v>22</v>
      </c>
      <c r="E147" s="24">
        <v>0</v>
      </c>
      <c r="F147" s="24">
        <v>0</v>
      </c>
      <c r="G147" s="24">
        <v>0</v>
      </c>
      <c r="H147" s="24">
        <v>0</v>
      </c>
      <c r="I147" s="24">
        <v>0</v>
      </c>
      <c r="J147" s="21" t="s">
        <v>66</v>
      </c>
    </row>
    <row r="148" spans="1:10" ht="33" customHeight="1" thickBot="1" x14ac:dyDescent="0.3">
      <c r="A148" s="142" t="s">
        <v>47</v>
      </c>
      <c r="B148" s="143"/>
      <c r="C148" s="144"/>
      <c r="D148" s="51" t="s">
        <v>20</v>
      </c>
      <c r="E148" s="24">
        <v>0</v>
      </c>
      <c r="F148" s="24">
        <v>0</v>
      </c>
      <c r="G148" s="24">
        <v>0</v>
      </c>
      <c r="H148" s="24">
        <f>F148-G148</f>
        <v>0</v>
      </c>
      <c r="I148" s="24">
        <v>0</v>
      </c>
      <c r="J148" s="21" t="s">
        <v>66</v>
      </c>
    </row>
    <row r="149" spans="1:10" ht="37.5" customHeight="1" thickBot="1" x14ac:dyDescent="0.3">
      <c r="A149" s="145"/>
      <c r="B149" s="146"/>
      <c r="C149" s="147"/>
      <c r="D149" s="51" t="s">
        <v>3</v>
      </c>
      <c r="E149" s="24">
        <f>E110</f>
        <v>630.6</v>
      </c>
      <c r="F149" s="253">
        <v>630.6</v>
      </c>
      <c r="G149" s="253">
        <v>0</v>
      </c>
      <c r="H149" s="253">
        <f>F149-G149</f>
        <v>630.6</v>
      </c>
      <c r="I149" s="24">
        <f>G149/F149*100</f>
        <v>0</v>
      </c>
      <c r="J149" s="21" t="s">
        <v>66</v>
      </c>
    </row>
    <row r="150" spans="1:10" ht="24" customHeight="1" thickBot="1" x14ac:dyDescent="0.3">
      <c r="A150" s="145"/>
      <c r="B150" s="146"/>
      <c r="C150" s="147"/>
      <c r="D150" s="51" t="s">
        <v>21</v>
      </c>
      <c r="E150" s="24">
        <f>E130+E111+E146</f>
        <v>129217.29999999999</v>
      </c>
      <c r="F150" s="253">
        <f>E150</f>
        <v>129217.29999999999</v>
      </c>
      <c r="G150" s="253">
        <f>G118+G103+G99+G90+G86+G78+G74+G56+G35</f>
        <v>19600.499999999996</v>
      </c>
      <c r="H150" s="253">
        <f>F150-G150</f>
        <v>109616.79999999999</v>
      </c>
      <c r="I150" s="24">
        <f>G150/F150*100</f>
        <v>15.168634540421444</v>
      </c>
      <c r="J150" s="21" t="s">
        <v>66</v>
      </c>
    </row>
    <row r="151" spans="1:10" ht="43.5" customHeight="1" thickBot="1" x14ac:dyDescent="0.3">
      <c r="A151" s="145"/>
      <c r="B151" s="146"/>
      <c r="C151" s="147"/>
      <c r="D151" s="49" t="s">
        <v>22</v>
      </c>
      <c r="E151" s="24">
        <f>E112</f>
        <v>18733</v>
      </c>
      <c r="F151" s="253">
        <f>F112</f>
        <v>18733</v>
      </c>
      <c r="G151" s="253">
        <f>G57+G87</f>
        <v>1717.5</v>
      </c>
      <c r="H151" s="253">
        <f>F151-G151</f>
        <v>17015.5</v>
      </c>
      <c r="I151" s="24">
        <f>G151/F151*100</f>
        <v>9.1683126034271076</v>
      </c>
      <c r="J151" s="21" t="s">
        <v>66</v>
      </c>
    </row>
    <row r="152" spans="1:10" ht="15.75" customHeight="1" x14ac:dyDescent="0.25">
      <c r="A152" s="148"/>
      <c r="B152" s="149"/>
      <c r="C152" s="150"/>
      <c r="D152" s="49" t="s">
        <v>94</v>
      </c>
      <c r="E152" s="24">
        <f>E151+E150+E149+E148</f>
        <v>148580.9</v>
      </c>
      <c r="F152" s="253">
        <f>F151+F150+F149+F148</f>
        <v>148580.9</v>
      </c>
      <c r="G152" s="253">
        <f>G151+G150+G149+G148</f>
        <v>21317.999999999996</v>
      </c>
      <c r="H152" s="253">
        <f>F152-G152</f>
        <v>127262.9</v>
      </c>
      <c r="I152" s="24">
        <v>98.4</v>
      </c>
      <c r="J152" s="27" t="s">
        <v>66</v>
      </c>
    </row>
    <row r="153" spans="1:10" ht="32.25" customHeight="1" thickBot="1" x14ac:dyDescent="0.3">
      <c r="A153" s="68" t="s">
        <v>46</v>
      </c>
      <c r="B153" s="69"/>
      <c r="C153" s="69"/>
      <c r="D153" s="69"/>
      <c r="E153" s="69"/>
      <c r="F153" s="69"/>
      <c r="G153" s="69"/>
      <c r="H153" s="69"/>
      <c r="I153" s="69"/>
      <c r="J153" s="70"/>
    </row>
    <row r="154" spans="1:10" ht="28.5" customHeight="1" thickBot="1" x14ac:dyDescent="0.3">
      <c r="A154" s="71" t="s">
        <v>48</v>
      </c>
      <c r="B154" s="72"/>
      <c r="C154" s="73"/>
      <c r="D154" s="26" t="s">
        <v>20</v>
      </c>
      <c r="E154" s="24">
        <v>0</v>
      </c>
      <c r="F154" s="24">
        <v>0</v>
      </c>
      <c r="G154" s="24">
        <v>0</v>
      </c>
      <c r="H154" s="24">
        <f t="shared" ref="H154:H160" si="6">F154-G154</f>
        <v>0</v>
      </c>
      <c r="I154" s="24">
        <v>0</v>
      </c>
      <c r="J154" s="21" t="s">
        <v>66</v>
      </c>
    </row>
    <row r="155" spans="1:10" ht="42" customHeight="1" thickBot="1" x14ac:dyDescent="0.3">
      <c r="A155" s="74"/>
      <c r="B155" s="75"/>
      <c r="C155" s="76"/>
      <c r="D155" s="26" t="s">
        <v>3</v>
      </c>
      <c r="E155" s="24">
        <f t="shared" ref="E155:F155" si="7">E110</f>
        <v>630.6</v>
      </c>
      <c r="F155" s="24">
        <f t="shared" si="7"/>
        <v>630.6</v>
      </c>
      <c r="G155" s="24">
        <f>G110</f>
        <v>0</v>
      </c>
      <c r="H155" s="24">
        <f t="shared" si="6"/>
        <v>630.6</v>
      </c>
      <c r="I155" s="24">
        <f>G155/F155*100</f>
        <v>0</v>
      </c>
      <c r="J155" s="21" t="s">
        <v>66</v>
      </c>
    </row>
    <row r="156" spans="1:10" ht="30.75" customHeight="1" thickBot="1" x14ac:dyDescent="0.3">
      <c r="A156" s="74"/>
      <c r="B156" s="75"/>
      <c r="C156" s="76"/>
      <c r="D156" s="54" t="s">
        <v>21</v>
      </c>
      <c r="E156" s="53">
        <f>E111+E146+E126</f>
        <v>129217.29999999999</v>
      </c>
      <c r="F156" s="53">
        <v>129217.3</v>
      </c>
      <c r="G156" s="53">
        <f>G111+G146</f>
        <v>17365.599999999999</v>
      </c>
      <c r="H156" s="53">
        <f t="shared" si="6"/>
        <v>111851.70000000001</v>
      </c>
      <c r="I156" s="53">
        <f>G156/F156*100</f>
        <v>13.439067369462137</v>
      </c>
      <c r="J156" s="56" t="s">
        <v>66</v>
      </c>
    </row>
    <row r="157" spans="1:10" ht="46.5" customHeight="1" thickBot="1" x14ac:dyDescent="0.3">
      <c r="A157" s="77"/>
      <c r="B157" s="78"/>
      <c r="C157" s="79"/>
      <c r="D157" s="54" t="s">
        <v>22</v>
      </c>
      <c r="E157" s="24">
        <f>E112</f>
        <v>18733</v>
      </c>
      <c r="F157" s="24">
        <f>F151</f>
        <v>18733</v>
      </c>
      <c r="G157" s="24">
        <f>G151</f>
        <v>1717.5</v>
      </c>
      <c r="H157" s="24">
        <f>F157-G157</f>
        <v>17015.5</v>
      </c>
      <c r="I157" s="24">
        <f>G157/F157*100</f>
        <v>9.1683126034271076</v>
      </c>
      <c r="J157" s="21" t="s">
        <v>66</v>
      </c>
    </row>
    <row r="158" spans="1:10" ht="30" customHeight="1" thickBot="1" x14ac:dyDescent="0.3">
      <c r="A158" s="133" t="s">
        <v>49</v>
      </c>
      <c r="B158" s="134"/>
      <c r="C158" s="135"/>
      <c r="D158" s="54" t="s">
        <v>20</v>
      </c>
      <c r="E158" s="24">
        <v>0</v>
      </c>
      <c r="F158" s="24">
        <v>0</v>
      </c>
      <c r="G158" s="24">
        <v>0</v>
      </c>
      <c r="H158" s="24">
        <f t="shared" si="6"/>
        <v>0</v>
      </c>
      <c r="I158" s="24">
        <v>0</v>
      </c>
      <c r="J158" s="21" t="s">
        <v>66</v>
      </c>
    </row>
    <row r="159" spans="1:10" ht="44.25" customHeight="1" thickBot="1" x14ac:dyDescent="0.3">
      <c r="A159" s="136"/>
      <c r="B159" s="137"/>
      <c r="C159" s="138"/>
      <c r="D159" s="54" t="s">
        <v>3</v>
      </c>
      <c r="E159" s="24">
        <v>0</v>
      </c>
      <c r="F159" s="24">
        <v>0</v>
      </c>
      <c r="G159" s="24">
        <v>0</v>
      </c>
      <c r="H159" s="24">
        <f t="shared" si="6"/>
        <v>0</v>
      </c>
      <c r="I159" s="24">
        <v>0</v>
      </c>
      <c r="J159" s="21" t="s">
        <v>66</v>
      </c>
    </row>
    <row r="160" spans="1:10" ht="19.5" customHeight="1" thickBot="1" x14ac:dyDescent="0.3">
      <c r="A160" s="136"/>
      <c r="B160" s="137"/>
      <c r="C160" s="138"/>
      <c r="D160" s="54" t="s">
        <v>21</v>
      </c>
      <c r="E160" s="24">
        <f>E130</f>
        <v>6141</v>
      </c>
      <c r="F160" s="24">
        <v>6141</v>
      </c>
      <c r="G160" s="24">
        <f>G130</f>
        <v>2234.9</v>
      </c>
      <c r="H160" s="24">
        <f t="shared" si="6"/>
        <v>3906.1</v>
      </c>
      <c r="I160" s="24">
        <f>G160/F160*100</f>
        <v>36.393095587037941</v>
      </c>
      <c r="J160" s="21" t="s">
        <v>66</v>
      </c>
    </row>
    <row r="161" spans="1:10" ht="27" customHeight="1" thickBot="1" x14ac:dyDescent="0.3">
      <c r="A161" s="136"/>
      <c r="B161" s="139"/>
      <c r="C161" s="138"/>
      <c r="D161" s="55" t="s">
        <v>22</v>
      </c>
      <c r="E161" s="25">
        <v>0</v>
      </c>
      <c r="F161" s="25">
        <v>0</v>
      </c>
      <c r="G161" s="25">
        <v>0</v>
      </c>
      <c r="H161" s="25">
        <v>0</v>
      </c>
      <c r="I161" s="25">
        <v>0</v>
      </c>
      <c r="J161" s="21" t="s">
        <v>66</v>
      </c>
    </row>
    <row r="162" spans="1:10" ht="30.75" customHeight="1" thickBot="1" x14ac:dyDescent="0.3">
      <c r="A162" s="117" t="s">
        <v>86</v>
      </c>
      <c r="B162" s="118"/>
      <c r="C162" s="119"/>
      <c r="D162" s="54" t="s">
        <v>20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1" t="s">
        <v>66</v>
      </c>
    </row>
    <row r="163" spans="1:10" ht="40.5" customHeight="1" thickBot="1" x14ac:dyDescent="0.3">
      <c r="A163" s="120"/>
      <c r="B163" s="121"/>
      <c r="C163" s="122"/>
      <c r="D163" s="54" t="s">
        <v>3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1" t="s">
        <v>66</v>
      </c>
    </row>
    <row r="164" spans="1:10" ht="23.25" customHeight="1" thickBot="1" x14ac:dyDescent="0.3">
      <c r="A164" s="120"/>
      <c r="B164" s="121"/>
      <c r="C164" s="122"/>
      <c r="D164" s="54" t="s">
        <v>21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1" t="s">
        <v>66</v>
      </c>
    </row>
    <row r="165" spans="1:10" ht="54.75" customHeight="1" thickBot="1" x14ac:dyDescent="0.3">
      <c r="A165" s="123"/>
      <c r="B165" s="124"/>
      <c r="C165" s="125"/>
      <c r="D165" s="54" t="s">
        <v>22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1" t="s">
        <v>66</v>
      </c>
    </row>
    <row r="166" spans="1:10" ht="40.5" customHeight="1" x14ac:dyDescent="0.25">
      <c r="A166" s="60" t="s">
        <v>54</v>
      </c>
      <c r="B166" s="60"/>
      <c r="C166" s="60"/>
      <c r="D166" s="10" t="s">
        <v>87</v>
      </c>
      <c r="E166" s="9" t="s">
        <v>67</v>
      </c>
      <c r="F166" s="61" t="s">
        <v>88</v>
      </c>
      <c r="G166" s="61"/>
      <c r="H166" s="14" t="s">
        <v>92</v>
      </c>
      <c r="I166" s="52" t="s">
        <v>53</v>
      </c>
      <c r="J166" s="2"/>
    </row>
    <row r="167" spans="1:10" ht="24.75" customHeight="1" x14ac:dyDescent="0.25">
      <c r="A167" s="13"/>
      <c r="B167" s="62" t="s">
        <v>50</v>
      </c>
      <c r="C167" s="62"/>
      <c r="D167" s="15" t="s">
        <v>55</v>
      </c>
      <c r="E167" s="3" t="s">
        <v>51</v>
      </c>
      <c r="F167" s="63" t="s">
        <v>56</v>
      </c>
      <c r="G167" s="63"/>
      <c r="H167" s="3" t="s">
        <v>51</v>
      </c>
      <c r="I167" s="3" t="s">
        <v>52</v>
      </c>
      <c r="J167" s="1"/>
    </row>
    <row r="168" spans="1:10" ht="20.25" customHeight="1" x14ac:dyDescent="0.25">
      <c r="A168" s="13"/>
      <c r="B168" s="13"/>
      <c r="C168" s="13"/>
      <c r="D168" s="13"/>
      <c r="E168" s="1"/>
      <c r="F168" s="1"/>
      <c r="G168" s="1"/>
      <c r="H168" s="1"/>
      <c r="I168" s="1"/>
      <c r="J168" s="1"/>
    </row>
    <row r="169" spans="1:10" ht="15.75" x14ac:dyDescent="0.25">
      <c r="A169" s="13"/>
      <c r="B169" s="60" t="s">
        <v>57</v>
      </c>
      <c r="C169" s="60"/>
      <c r="D169" s="8" t="s">
        <v>58</v>
      </c>
      <c r="E169" s="9" t="s">
        <v>68</v>
      </c>
      <c r="F169" s="61" t="s">
        <v>75</v>
      </c>
      <c r="G169" s="64"/>
      <c r="H169" s="14" t="s">
        <v>93</v>
      </c>
      <c r="I169" s="14" t="s">
        <v>76</v>
      </c>
      <c r="J169" s="1"/>
    </row>
    <row r="170" spans="1:10" ht="15" customHeight="1" x14ac:dyDescent="0.25">
      <c r="A170" s="12"/>
      <c r="B170" s="112" t="s">
        <v>77</v>
      </c>
      <c r="C170" s="89"/>
      <c r="D170" s="17" t="s">
        <v>55</v>
      </c>
      <c r="E170" s="3" t="s">
        <v>51</v>
      </c>
      <c r="F170" s="63" t="s">
        <v>56</v>
      </c>
      <c r="G170" s="63"/>
      <c r="H170" s="3" t="s">
        <v>51</v>
      </c>
      <c r="I170" s="3" t="s">
        <v>52</v>
      </c>
      <c r="J170" s="12"/>
    </row>
    <row r="171" spans="1:10" ht="1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</row>
    <row r="172" spans="1:10" x14ac:dyDescent="0.25">
      <c r="A172" s="12"/>
      <c r="B172" s="114" t="s">
        <v>65</v>
      </c>
      <c r="C172" s="114"/>
      <c r="D172" s="114"/>
      <c r="E172" s="114"/>
      <c r="F172" s="114"/>
      <c r="G172" s="12"/>
      <c r="H172" s="12"/>
      <c r="I172" s="12"/>
      <c r="J172" s="12"/>
    </row>
    <row r="173" spans="1:10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</row>
    <row r="174" spans="1:10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</row>
    <row r="175" spans="1:10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</row>
    <row r="176" spans="1:10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</row>
  </sheetData>
  <mergeCells count="123">
    <mergeCell ref="A11:E11"/>
    <mergeCell ref="A50:A53"/>
    <mergeCell ref="B50:B53"/>
    <mergeCell ref="C50:C53"/>
    <mergeCell ref="A29:A32"/>
    <mergeCell ref="B29:B32"/>
    <mergeCell ref="A12:J12"/>
    <mergeCell ref="A13:J13"/>
    <mergeCell ref="C37:C40"/>
    <mergeCell ref="B37:B40"/>
    <mergeCell ref="A37:A40"/>
    <mergeCell ref="C29:C32"/>
    <mergeCell ref="A33:A36"/>
    <mergeCell ref="B33:B36"/>
    <mergeCell ref="C33:C36"/>
    <mergeCell ref="A41:C44"/>
    <mergeCell ref="A45:J45"/>
    <mergeCell ref="A46:A49"/>
    <mergeCell ref="B46:B49"/>
    <mergeCell ref="C46:C49"/>
    <mergeCell ref="J30:J31"/>
    <mergeCell ref="A148:C152"/>
    <mergeCell ref="A101:A104"/>
    <mergeCell ref="B101:B104"/>
    <mergeCell ref="C101:C104"/>
    <mergeCell ref="A105:C108"/>
    <mergeCell ref="A109:C112"/>
    <mergeCell ref="A135:A139"/>
    <mergeCell ref="D135:D136"/>
    <mergeCell ref="A134:J134"/>
    <mergeCell ref="C135:C139"/>
    <mergeCell ref="B135:B139"/>
    <mergeCell ref="B172:F172"/>
    <mergeCell ref="A113:J113"/>
    <mergeCell ref="A144:C147"/>
    <mergeCell ref="A162:C165"/>
    <mergeCell ref="G135:G136"/>
    <mergeCell ref="H135:H136"/>
    <mergeCell ref="I135:I136"/>
    <mergeCell ref="J135:J136"/>
    <mergeCell ref="A140:C143"/>
    <mergeCell ref="E135:E136"/>
    <mergeCell ref="F135:F136"/>
    <mergeCell ref="B170:C170"/>
    <mergeCell ref="F170:G170"/>
    <mergeCell ref="A132:J132"/>
    <mergeCell ref="A133:J133"/>
    <mergeCell ref="A158:C161"/>
    <mergeCell ref="A114:J114"/>
    <mergeCell ref="A115:J115"/>
    <mergeCell ref="A116:A119"/>
    <mergeCell ref="B116:B119"/>
    <mergeCell ref="C116:C119"/>
    <mergeCell ref="A120:A123"/>
    <mergeCell ref="B120:B123"/>
    <mergeCell ref="C120:C123"/>
    <mergeCell ref="A5:J5"/>
    <mergeCell ref="A6:J6"/>
    <mergeCell ref="A8:I8"/>
    <mergeCell ref="A14:A16"/>
    <mergeCell ref="B14:B16"/>
    <mergeCell ref="C14:C16"/>
    <mergeCell ref="D14:D16"/>
    <mergeCell ref="A25:A28"/>
    <mergeCell ref="B25:B28"/>
    <mergeCell ref="C25:C28"/>
    <mergeCell ref="E14:E16"/>
    <mergeCell ref="F14:F16"/>
    <mergeCell ref="A19:J19"/>
    <mergeCell ref="A20:J20"/>
    <mergeCell ref="A21:A24"/>
    <mergeCell ref="B21:B24"/>
    <mergeCell ref="C21:C24"/>
    <mergeCell ref="G14:G16"/>
    <mergeCell ref="H14:I14"/>
    <mergeCell ref="J14:J16"/>
    <mergeCell ref="A18:J18"/>
    <mergeCell ref="J26:J27"/>
    <mergeCell ref="A9:J9"/>
    <mergeCell ref="A10:J10"/>
    <mergeCell ref="A96:J96"/>
    <mergeCell ref="A97:A100"/>
    <mergeCell ref="B97:B100"/>
    <mergeCell ref="C97:C100"/>
    <mergeCell ref="A67:C70"/>
    <mergeCell ref="A54:A57"/>
    <mergeCell ref="B54:B57"/>
    <mergeCell ref="C54:C57"/>
    <mergeCell ref="A58:C61"/>
    <mergeCell ref="A62:J62"/>
    <mergeCell ref="A63:A66"/>
    <mergeCell ref="B63:B66"/>
    <mergeCell ref="C63:C66"/>
    <mergeCell ref="C80:C83"/>
    <mergeCell ref="B80:B83"/>
    <mergeCell ref="A80:A83"/>
    <mergeCell ref="A88:A91"/>
    <mergeCell ref="B88:B91"/>
    <mergeCell ref="C88:C91"/>
    <mergeCell ref="L87:Q87"/>
    <mergeCell ref="I2:J2"/>
    <mergeCell ref="I3:J3"/>
    <mergeCell ref="A166:C166"/>
    <mergeCell ref="F166:G166"/>
    <mergeCell ref="B167:C167"/>
    <mergeCell ref="F167:G167"/>
    <mergeCell ref="B169:C169"/>
    <mergeCell ref="F169:G169"/>
    <mergeCell ref="A124:C127"/>
    <mergeCell ref="A128:C131"/>
    <mergeCell ref="A153:J153"/>
    <mergeCell ref="A154:C157"/>
    <mergeCell ref="A71:J71"/>
    <mergeCell ref="A72:A75"/>
    <mergeCell ref="B72:B75"/>
    <mergeCell ref="C72:C75"/>
    <mergeCell ref="A76:A79"/>
    <mergeCell ref="B76:B79"/>
    <mergeCell ref="C76:C79"/>
    <mergeCell ref="A84:A87"/>
    <mergeCell ref="B84:B87"/>
    <mergeCell ref="C84:C87"/>
    <mergeCell ref="A92:C95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opLeftCell="A87" workbookViewId="0">
      <selection activeCell="A7" sqref="A7:E7"/>
    </sheetView>
  </sheetViews>
  <sheetFormatPr defaultRowHeight="15" x14ac:dyDescent="0.25"/>
  <cols>
    <col min="1" max="1" width="14.28515625" customWidth="1"/>
    <col min="2" max="2" width="18.5703125" customWidth="1"/>
    <col min="3" max="3" width="19.140625" customWidth="1"/>
    <col min="4" max="4" width="25.28515625" customWidth="1"/>
    <col min="5" max="5" width="14.28515625" customWidth="1"/>
    <col min="6" max="6" width="19.5703125" customWidth="1"/>
    <col min="7" max="7" width="13" customWidth="1"/>
    <col min="8" max="8" width="14.5703125" customWidth="1"/>
    <col min="9" max="9" width="14" customWidth="1"/>
    <col min="10" max="10" width="30" customWidth="1"/>
  </cols>
  <sheetData>
    <row r="1" spans="1:10" ht="15.75" customHeight="1" x14ac:dyDescent="0.25">
      <c r="A1" s="87" t="s">
        <v>95</v>
      </c>
      <c r="B1" s="200"/>
      <c r="C1" s="200"/>
      <c r="D1" s="200"/>
      <c r="E1" s="201"/>
      <c r="F1" s="201"/>
      <c r="G1" s="201"/>
      <c r="H1" s="201"/>
      <c r="I1" s="201"/>
    </row>
    <row r="2" spans="1:10" ht="15.75" customHeight="1" x14ac:dyDescent="0.25">
      <c r="A2" s="87" t="s">
        <v>96</v>
      </c>
      <c r="B2" s="200"/>
      <c r="C2" s="200"/>
      <c r="D2" s="200"/>
      <c r="E2" s="200"/>
      <c r="F2" s="200"/>
      <c r="G2" s="201"/>
      <c r="H2" s="201"/>
      <c r="I2" s="201"/>
    </row>
    <row r="3" spans="1:10" ht="15.75" customHeight="1" x14ac:dyDescent="0.25">
      <c r="A3" s="41"/>
      <c r="B3" s="28"/>
      <c r="C3" s="28"/>
      <c r="D3" s="28"/>
      <c r="E3" s="28"/>
      <c r="F3" s="28"/>
      <c r="G3" s="28"/>
      <c r="H3" s="28"/>
    </row>
    <row r="4" spans="1:10" ht="15.75" customHeight="1" x14ac:dyDescent="0.25">
      <c r="A4" s="87" t="s">
        <v>178</v>
      </c>
      <c r="B4" s="200"/>
      <c r="C4" s="200"/>
      <c r="D4" s="200"/>
      <c r="E4" s="200"/>
      <c r="F4" s="200"/>
      <c r="G4" s="200"/>
      <c r="H4" s="200"/>
      <c r="I4" s="201"/>
      <c r="J4" s="201"/>
    </row>
    <row r="5" spans="1:10" ht="15.75" customHeight="1" x14ac:dyDescent="0.25">
      <c r="A5" s="41"/>
      <c r="B5" s="28"/>
      <c r="C5" s="28"/>
      <c r="D5" s="28"/>
      <c r="E5" s="28"/>
      <c r="F5" s="28"/>
      <c r="G5" s="28"/>
      <c r="H5" s="28"/>
    </row>
    <row r="6" spans="1:10" ht="15.75" customHeight="1" x14ac:dyDescent="0.25">
      <c r="A6" s="189" t="s">
        <v>151</v>
      </c>
      <c r="B6" s="190"/>
      <c r="C6" s="190"/>
      <c r="D6" s="190"/>
      <c r="E6" s="190"/>
      <c r="F6" s="190"/>
      <c r="G6" s="190"/>
      <c r="H6" s="28"/>
    </row>
    <row r="7" spans="1:10" ht="15.75" customHeight="1" x14ac:dyDescent="0.25">
      <c r="A7" s="202" t="s">
        <v>97</v>
      </c>
      <c r="B7" s="190"/>
      <c r="C7" s="190"/>
      <c r="D7" s="190"/>
      <c r="E7" s="190"/>
      <c r="F7" s="28"/>
      <c r="G7" s="28"/>
      <c r="H7" s="28"/>
    </row>
    <row r="8" spans="1:10" ht="16.5" thickBot="1" x14ac:dyDescent="0.3">
      <c r="A8" s="41"/>
      <c r="B8" s="28"/>
      <c r="C8" s="28"/>
      <c r="D8" s="28"/>
      <c r="E8" s="28"/>
      <c r="F8" s="28"/>
      <c r="G8" s="28"/>
      <c r="H8" s="28"/>
    </row>
    <row r="9" spans="1:10" ht="15.75" thickBot="1" x14ac:dyDescent="0.3">
      <c r="A9" s="178" t="s">
        <v>98</v>
      </c>
      <c r="B9" s="178" t="s">
        <v>99</v>
      </c>
      <c r="C9" s="178" t="s">
        <v>100</v>
      </c>
      <c r="D9" s="178" t="s">
        <v>101</v>
      </c>
      <c r="E9" s="178" t="s">
        <v>102</v>
      </c>
      <c r="F9" s="175" t="s">
        <v>103</v>
      </c>
      <c r="G9" s="177"/>
      <c r="H9" s="175" t="s">
        <v>13</v>
      </c>
      <c r="I9" s="177"/>
      <c r="J9" s="178" t="s">
        <v>104</v>
      </c>
    </row>
    <row r="10" spans="1:10" ht="57.75" customHeight="1" x14ac:dyDescent="0.25">
      <c r="A10" s="173"/>
      <c r="B10" s="173"/>
      <c r="C10" s="173"/>
      <c r="D10" s="173"/>
      <c r="E10" s="173"/>
      <c r="F10" s="178" t="s">
        <v>105</v>
      </c>
      <c r="G10" s="178" t="s">
        <v>106</v>
      </c>
      <c r="H10" s="30" t="s">
        <v>9</v>
      </c>
      <c r="I10" s="178" t="s">
        <v>108</v>
      </c>
      <c r="J10" s="173"/>
    </row>
    <row r="11" spans="1:10" ht="15.75" thickBot="1" x14ac:dyDescent="0.3">
      <c r="A11" s="179"/>
      <c r="B11" s="179"/>
      <c r="C11" s="179"/>
      <c r="D11" s="179"/>
      <c r="E11" s="179"/>
      <c r="F11" s="179"/>
      <c r="G11" s="179"/>
      <c r="H11" s="32" t="s">
        <v>107</v>
      </c>
      <c r="I11" s="179"/>
      <c r="J11" s="179"/>
    </row>
    <row r="12" spans="1:10" ht="16.5" thickBot="1" x14ac:dyDescent="0.3">
      <c r="A12" s="205" t="s">
        <v>109</v>
      </c>
      <c r="B12" s="206"/>
      <c r="C12" s="206"/>
      <c r="D12" s="206"/>
      <c r="E12" s="206"/>
      <c r="F12" s="206"/>
      <c r="G12" s="206"/>
      <c r="H12" s="206"/>
      <c r="I12" s="206"/>
      <c r="J12" s="207"/>
    </row>
    <row r="13" spans="1:10" ht="15.75" thickBot="1" x14ac:dyDescent="0.3">
      <c r="A13" s="197" t="s">
        <v>110</v>
      </c>
      <c r="B13" s="198"/>
      <c r="C13" s="198"/>
      <c r="D13" s="198"/>
      <c r="E13" s="198"/>
      <c r="F13" s="198"/>
      <c r="G13" s="198"/>
      <c r="H13" s="198"/>
      <c r="I13" s="198"/>
      <c r="J13" s="199"/>
    </row>
    <row r="14" spans="1:10" ht="15.75" thickBot="1" x14ac:dyDescent="0.3">
      <c r="A14" s="175" t="s">
        <v>111</v>
      </c>
      <c r="B14" s="176"/>
      <c r="C14" s="176"/>
      <c r="D14" s="176"/>
      <c r="E14" s="176"/>
      <c r="F14" s="176"/>
      <c r="G14" s="176"/>
      <c r="H14" s="176"/>
      <c r="I14" s="176"/>
      <c r="J14" s="177"/>
    </row>
    <row r="15" spans="1:10" ht="36" customHeight="1" thickBot="1" x14ac:dyDescent="0.3">
      <c r="A15" s="42" t="s">
        <v>82</v>
      </c>
      <c r="B15" s="33" t="s">
        <v>112</v>
      </c>
      <c r="C15" s="32" t="s">
        <v>19</v>
      </c>
      <c r="D15" s="32" t="s">
        <v>113</v>
      </c>
      <c r="E15" s="32" t="s">
        <v>114</v>
      </c>
      <c r="F15" s="32" t="s">
        <v>115</v>
      </c>
      <c r="G15" s="34">
        <v>4182</v>
      </c>
      <c r="H15" s="32">
        <v>-52</v>
      </c>
      <c r="I15" s="32">
        <v>101.2</v>
      </c>
      <c r="J15" s="35"/>
    </row>
    <row r="16" spans="1:10" ht="81.75" customHeight="1" thickBot="1" x14ac:dyDescent="0.3">
      <c r="A16" s="36" t="s">
        <v>116</v>
      </c>
      <c r="B16" s="38" t="s">
        <v>117</v>
      </c>
      <c r="C16" s="38" t="s">
        <v>19</v>
      </c>
      <c r="D16" s="32" t="s">
        <v>118</v>
      </c>
      <c r="E16" s="32" t="s">
        <v>119</v>
      </c>
      <c r="F16" s="32" t="s">
        <v>120</v>
      </c>
      <c r="G16" s="39">
        <v>12401</v>
      </c>
      <c r="H16" s="32">
        <v>-51</v>
      </c>
      <c r="I16" s="32">
        <v>100.4</v>
      </c>
      <c r="J16" s="35"/>
    </row>
    <row r="17" spans="1:10" ht="29.25" customHeight="1" x14ac:dyDescent="0.25">
      <c r="A17" s="169" t="s">
        <v>121</v>
      </c>
      <c r="B17" s="169" t="s">
        <v>122</v>
      </c>
      <c r="C17" s="169" t="s">
        <v>19</v>
      </c>
      <c r="D17" s="178" t="s">
        <v>118</v>
      </c>
      <c r="E17" s="178" t="s">
        <v>123</v>
      </c>
      <c r="F17" s="178" t="s">
        <v>123</v>
      </c>
      <c r="G17" s="178">
        <v>82579</v>
      </c>
      <c r="H17" s="178">
        <v>-3079</v>
      </c>
      <c r="I17" s="178">
        <v>103.8</v>
      </c>
      <c r="J17" s="166"/>
    </row>
    <row r="18" spans="1:10" x14ac:dyDescent="0.25">
      <c r="A18" s="170"/>
      <c r="B18" s="170"/>
      <c r="C18" s="170"/>
      <c r="D18" s="180"/>
      <c r="E18" s="180"/>
      <c r="F18" s="203"/>
      <c r="G18" s="180"/>
      <c r="H18" s="180"/>
      <c r="I18" s="180"/>
      <c r="J18" s="167"/>
    </row>
    <row r="19" spans="1:10" ht="15" customHeight="1" thickBot="1" x14ac:dyDescent="0.3">
      <c r="A19" s="170"/>
      <c r="B19" s="170"/>
      <c r="C19" s="170"/>
      <c r="D19" s="180"/>
      <c r="E19" s="180"/>
      <c r="F19" s="203"/>
      <c r="G19" s="180"/>
      <c r="H19" s="180"/>
      <c r="I19" s="180"/>
      <c r="J19" s="167"/>
    </row>
    <row r="20" spans="1:10" ht="15.75" hidden="1" thickBot="1" x14ac:dyDescent="0.3">
      <c r="A20" s="171"/>
      <c r="B20" s="171"/>
      <c r="C20" s="171"/>
      <c r="D20" s="181"/>
      <c r="E20" s="181"/>
      <c r="F20" s="204"/>
      <c r="G20" s="181"/>
      <c r="H20" s="181"/>
      <c r="I20" s="181"/>
      <c r="J20" s="168"/>
    </row>
    <row r="21" spans="1:10" ht="25.5" customHeight="1" thickBot="1" x14ac:dyDescent="0.3">
      <c r="A21" s="175" t="s">
        <v>124</v>
      </c>
      <c r="B21" s="176"/>
      <c r="C21" s="176"/>
      <c r="D21" s="176"/>
      <c r="E21" s="176"/>
      <c r="F21" s="176"/>
      <c r="G21" s="176"/>
      <c r="H21" s="176"/>
      <c r="I21" s="176"/>
      <c r="J21" s="177"/>
    </row>
    <row r="22" spans="1:10" x14ac:dyDescent="0.25">
      <c r="A22" s="169" t="s">
        <v>125</v>
      </c>
      <c r="B22" s="169" t="s">
        <v>126</v>
      </c>
      <c r="C22" s="169" t="s">
        <v>19</v>
      </c>
      <c r="D22" s="178" t="s">
        <v>127</v>
      </c>
      <c r="E22" s="178">
        <v>100</v>
      </c>
      <c r="F22" s="178">
        <v>100</v>
      </c>
      <c r="G22" s="178">
        <v>100</v>
      </c>
      <c r="H22" s="178">
        <v>0</v>
      </c>
      <c r="I22" s="178">
        <v>100</v>
      </c>
      <c r="J22" s="166"/>
    </row>
    <row r="23" spans="1:10" ht="15.75" hidden="1" thickBot="1" x14ac:dyDescent="0.3">
      <c r="A23" s="170"/>
      <c r="B23" s="170"/>
      <c r="C23" s="170"/>
      <c r="D23" s="180"/>
      <c r="E23" s="180"/>
      <c r="F23" s="173"/>
      <c r="G23" s="180"/>
      <c r="H23" s="180"/>
      <c r="I23" s="180"/>
      <c r="J23" s="167"/>
    </row>
    <row r="24" spans="1:10" ht="15.75" hidden="1" thickBot="1" x14ac:dyDescent="0.3">
      <c r="A24" s="170"/>
      <c r="B24" s="170"/>
      <c r="C24" s="170"/>
      <c r="D24" s="180"/>
      <c r="E24" s="180"/>
      <c r="F24" s="173"/>
      <c r="G24" s="180"/>
      <c r="H24" s="180"/>
      <c r="I24" s="180"/>
      <c r="J24" s="167"/>
    </row>
    <row r="25" spans="1:10" ht="141" customHeight="1" thickBot="1" x14ac:dyDescent="0.3">
      <c r="A25" s="171"/>
      <c r="B25" s="171"/>
      <c r="C25" s="171"/>
      <c r="D25" s="181"/>
      <c r="E25" s="181"/>
      <c r="F25" s="179"/>
      <c r="G25" s="181"/>
      <c r="H25" s="181"/>
      <c r="I25" s="181"/>
      <c r="J25" s="168"/>
    </row>
    <row r="26" spans="1:10" ht="149.25" customHeight="1" thickBot="1" x14ac:dyDescent="0.3">
      <c r="A26" s="169" t="s">
        <v>128</v>
      </c>
      <c r="B26" s="169" t="s">
        <v>129</v>
      </c>
      <c r="C26" s="169" t="s">
        <v>19</v>
      </c>
      <c r="D26" s="178" t="s">
        <v>127</v>
      </c>
      <c r="E26" s="178">
        <v>15</v>
      </c>
      <c r="F26" s="178">
        <v>16</v>
      </c>
      <c r="G26" s="178">
        <v>16</v>
      </c>
      <c r="H26" s="178">
        <v>0</v>
      </c>
      <c r="I26" s="178">
        <v>100</v>
      </c>
      <c r="J26" s="166"/>
    </row>
    <row r="27" spans="1:10" ht="15.75" hidden="1" thickBot="1" x14ac:dyDescent="0.3">
      <c r="A27" s="170"/>
      <c r="B27" s="170"/>
      <c r="C27" s="170"/>
      <c r="D27" s="180"/>
      <c r="E27" s="180"/>
      <c r="F27" s="173"/>
      <c r="G27" s="180"/>
      <c r="H27" s="180"/>
      <c r="I27" s="180"/>
      <c r="J27" s="167"/>
    </row>
    <row r="28" spans="1:10" ht="15.75" hidden="1" thickBot="1" x14ac:dyDescent="0.3">
      <c r="A28" s="171"/>
      <c r="B28" s="171"/>
      <c r="C28" s="171"/>
      <c r="D28" s="182"/>
      <c r="E28" s="182"/>
      <c r="F28" s="174"/>
      <c r="G28" s="182"/>
      <c r="H28" s="182"/>
      <c r="I28" s="182"/>
      <c r="J28" s="168"/>
    </row>
    <row r="29" spans="1:10" ht="219" customHeight="1" x14ac:dyDescent="0.25">
      <c r="A29" s="169" t="s">
        <v>130</v>
      </c>
      <c r="B29" s="169" t="s">
        <v>131</v>
      </c>
      <c r="C29" s="169" t="s">
        <v>19</v>
      </c>
      <c r="D29" s="172" t="s">
        <v>132</v>
      </c>
      <c r="E29" s="172">
        <v>6</v>
      </c>
      <c r="F29" s="172">
        <v>7</v>
      </c>
      <c r="G29" s="172">
        <v>9</v>
      </c>
      <c r="H29" s="172">
        <v>-2</v>
      </c>
      <c r="I29" s="172">
        <v>128.5</v>
      </c>
      <c r="J29" s="166" t="s">
        <v>133</v>
      </c>
    </row>
    <row r="30" spans="1:10" ht="9.75" customHeight="1" thickBot="1" x14ac:dyDescent="0.3">
      <c r="A30" s="170"/>
      <c r="B30" s="170"/>
      <c r="C30" s="170"/>
      <c r="D30" s="180"/>
      <c r="E30" s="180"/>
      <c r="F30" s="173"/>
      <c r="G30" s="180"/>
      <c r="H30" s="180"/>
      <c r="I30" s="180"/>
      <c r="J30" s="167"/>
    </row>
    <row r="31" spans="1:10" ht="15.75" hidden="1" thickBot="1" x14ac:dyDescent="0.3">
      <c r="A31" s="170"/>
      <c r="B31" s="170"/>
      <c r="C31" s="170"/>
      <c r="D31" s="40"/>
      <c r="E31" s="30"/>
      <c r="F31" s="173"/>
      <c r="G31" s="30"/>
      <c r="H31" s="30"/>
      <c r="I31" s="30"/>
      <c r="J31" s="167"/>
    </row>
    <row r="32" spans="1:10" ht="15.75" hidden="1" thickBot="1" x14ac:dyDescent="0.3">
      <c r="A32" s="170"/>
      <c r="B32" s="170"/>
      <c r="C32" s="170"/>
      <c r="D32" s="208" t="s">
        <v>132</v>
      </c>
      <c r="E32" s="208">
        <v>6</v>
      </c>
      <c r="F32" s="173"/>
      <c r="G32" s="173">
        <v>9</v>
      </c>
      <c r="H32" s="173">
        <v>-2</v>
      </c>
      <c r="I32" s="173">
        <v>128.5</v>
      </c>
      <c r="J32" s="167"/>
    </row>
    <row r="33" spans="1:10" ht="15.75" hidden="1" thickBot="1" x14ac:dyDescent="0.3">
      <c r="A33" s="170"/>
      <c r="B33" s="170"/>
      <c r="C33" s="170"/>
      <c r="D33" s="209"/>
      <c r="E33" s="203"/>
      <c r="F33" s="173"/>
      <c r="G33" s="180"/>
      <c r="H33" s="180"/>
      <c r="I33" s="180"/>
      <c r="J33" s="167"/>
    </row>
    <row r="34" spans="1:10" ht="15.75" hidden="1" thickBot="1" x14ac:dyDescent="0.3">
      <c r="A34" s="170"/>
      <c r="B34" s="170"/>
      <c r="C34" s="170"/>
      <c r="D34" s="209"/>
      <c r="E34" s="203"/>
      <c r="F34" s="173"/>
      <c r="G34" s="180"/>
      <c r="H34" s="180"/>
      <c r="I34" s="180"/>
      <c r="J34" s="167"/>
    </row>
    <row r="35" spans="1:10" ht="1.5" hidden="1" customHeight="1" thickBot="1" x14ac:dyDescent="0.3">
      <c r="A35" s="170"/>
      <c r="B35" s="170"/>
      <c r="C35" s="170"/>
      <c r="D35" s="209"/>
      <c r="E35" s="203"/>
      <c r="F35" s="173"/>
      <c r="G35" s="180"/>
      <c r="H35" s="180"/>
      <c r="I35" s="180"/>
      <c r="J35" s="167"/>
    </row>
    <row r="36" spans="1:10" ht="15.75" hidden="1" thickBot="1" x14ac:dyDescent="0.3">
      <c r="A36" s="170"/>
      <c r="B36" s="170"/>
      <c r="C36" s="170"/>
      <c r="D36" s="209"/>
      <c r="E36" s="203"/>
      <c r="F36" s="173"/>
      <c r="G36" s="180"/>
      <c r="H36" s="180"/>
      <c r="I36" s="180"/>
      <c r="J36" s="167"/>
    </row>
    <row r="37" spans="1:10" ht="3.75" hidden="1" customHeight="1" thickBot="1" x14ac:dyDescent="0.3">
      <c r="A37" s="170"/>
      <c r="B37" s="170"/>
      <c r="C37" s="170"/>
      <c r="D37" s="209"/>
      <c r="E37" s="203"/>
      <c r="F37" s="173"/>
      <c r="G37" s="180"/>
      <c r="H37" s="180"/>
      <c r="I37" s="180"/>
      <c r="J37" s="167"/>
    </row>
    <row r="38" spans="1:10" ht="15.75" hidden="1" thickBot="1" x14ac:dyDescent="0.3">
      <c r="A38" s="170"/>
      <c r="B38" s="170"/>
      <c r="C38" s="170"/>
      <c r="D38" s="209"/>
      <c r="E38" s="203"/>
      <c r="F38" s="173"/>
      <c r="G38" s="180"/>
      <c r="H38" s="180"/>
      <c r="I38" s="180"/>
      <c r="J38" s="167"/>
    </row>
    <row r="39" spans="1:10" ht="15.75" hidden="1" thickBot="1" x14ac:dyDescent="0.3">
      <c r="A39" s="170"/>
      <c r="B39" s="170"/>
      <c r="C39" s="170"/>
      <c r="D39" s="209"/>
      <c r="E39" s="203"/>
      <c r="F39" s="173"/>
      <c r="G39" s="180"/>
      <c r="H39" s="180"/>
      <c r="I39" s="180"/>
      <c r="J39" s="167"/>
    </row>
    <row r="40" spans="1:10" ht="15.75" hidden="1" thickBot="1" x14ac:dyDescent="0.3">
      <c r="A40" s="170"/>
      <c r="B40" s="170"/>
      <c r="C40" s="170"/>
      <c r="D40" s="209"/>
      <c r="E40" s="203"/>
      <c r="F40" s="173"/>
      <c r="G40" s="180"/>
      <c r="H40" s="180"/>
      <c r="I40" s="180"/>
      <c r="J40" s="167"/>
    </row>
    <row r="41" spans="1:10" ht="15" hidden="1" customHeight="1" thickBot="1" x14ac:dyDescent="0.3">
      <c r="A41" s="170"/>
      <c r="B41" s="170"/>
      <c r="C41" s="170"/>
      <c r="D41" s="209"/>
      <c r="E41" s="203"/>
      <c r="F41" s="173"/>
      <c r="G41" s="180"/>
      <c r="H41" s="180"/>
      <c r="I41" s="180"/>
      <c r="J41" s="167"/>
    </row>
    <row r="42" spans="1:10" ht="15.75" hidden="1" thickBot="1" x14ac:dyDescent="0.3">
      <c r="A42" s="170"/>
      <c r="B42" s="170"/>
      <c r="C42" s="170"/>
      <c r="D42" s="209"/>
      <c r="E42" s="203"/>
      <c r="F42" s="173"/>
      <c r="G42" s="180"/>
      <c r="H42" s="180"/>
      <c r="I42" s="180"/>
      <c r="J42" s="167"/>
    </row>
    <row r="43" spans="1:10" ht="15.75" hidden="1" thickBot="1" x14ac:dyDescent="0.3">
      <c r="A43" s="170"/>
      <c r="B43" s="170"/>
      <c r="C43" s="170"/>
      <c r="D43" s="209"/>
      <c r="E43" s="203"/>
      <c r="F43" s="173"/>
      <c r="G43" s="180"/>
      <c r="H43" s="180"/>
      <c r="I43" s="180"/>
      <c r="J43" s="167"/>
    </row>
    <row r="44" spans="1:10" ht="9.75" hidden="1" customHeight="1" thickBot="1" x14ac:dyDescent="0.3">
      <c r="A44" s="170"/>
      <c r="B44" s="170"/>
      <c r="C44" s="170"/>
      <c r="D44" s="209"/>
      <c r="E44" s="203"/>
      <c r="F44" s="173"/>
      <c r="G44" s="180"/>
      <c r="H44" s="180"/>
      <c r="I44" s="180"/>
      <c r="J44" s="167"/>
    </row>
    <row r="45" spans="1:10" ht="15.75" hidden="1" thickBot="1" x14ac:dyDescent="0.3">
      <c r="A45" s="170"/>
      <c r="B45" s="170"/>
      <c r="C45" s="170"/>
      <c r="D45" s="209"/>
      <c r="E45" s="203"/>
      <c r="F45" s="173"/>
      <c r="G45" s="180"/>
      <c r="H45" s="180"/>
      <c r="I45" s="180"/>
      <c r="J45" s="167"/>
    </row>
    <row r="46" spans="1:10" ht="15.75" hidden="1" thickBot="1" x14ac:dyDescent="0.3">
      <c r="A46" s="171"/>
      <c r="B46" s="171"/>
      <c r="C46" s="171"/>
      <c r="D46" s="210"/>
      <c r="E46" s="211"/>
      <c r="F46" s="174"/>
      <c r="G46" s="182"/>
      <c r="H46" s="182"/>
      <c r="I46" s="182"/>
      <c r="J46" s="168"/>
    </row>
    <row r="47" spans="1:10" ht="95.25" customHeight="1" x14ac:dyDescent="0.25">
      <c r="A47" s="169" t="s">
        <v>134</v>
      </c>
      <c r="B47" s="169" t="s">
        <v>135</v>
      </c>
      <c r="C47" s="169" t="s">
        <v>19</v>
      </c>
      <c r="D47" s="172" t="s">
        <v>127</v>
      </c>
      <c r="E47" s="172">
        <v>10.7</v>
      </c>
      <c r="F47" s="172">
        <v>16.399999999999999</v>
      </c>
      <c r="G47" s="172">
        <v>16.399999999999999</v>
      </c>
      <c r="H47" s="172">
        <v>0</v>
      </c>
      <c r="I47" s="172">
        <v>100</v>
      </c>
      <c r="J47" s="166"/>
    </row>
    <row r="48" spans="1:10" x14ac:dyDescent="0.25">
      <c r="A48" s="170"/>
      <c r="B48" s="170"/>
      <c r="C48" s="170"/>
      <c r="D48" s="180"/>
      <c r="E48" s="203"/>
      <c r="F48" s="203"/>
      <c r="G48" s="180"/>
      <c r="H48" s="180"/>
      <c r="I48" s="180"/>
      <c r="J48" s="167"/>
    </row>
    <row r="49" spans="1:10" ht="28.5" customHeight="1" thickBot="1" x14ac:dyDescent="0.3">
      <c r="A49" s="170"/>
      <c r="B49" s="170"/>
      <c r="C49" s="170"/>
      <c r="D49" s="180"/>
      <c r="E49" s="203"/>
      <c r="F49" s="203"/>
      <c r="G49" s="180"/>
      <c r="H49" s="180"/>
      <c r="I49" s="180"/>
      <c r="J49" s="167"/>
    </row>
    <row r="50" spans="1:10" ht="15.75" hidden="1" thickBot="1" x14ac:dyDescent="0.3">
      <c r="A50" s="171"/>
      <c r="B50" s="171"/>
      <c r="C50" s="171"/>
      <c r="D50" s="31"/>
      <c r="E50" s="31"/>
      <c r="F50" s="37"/>
      <c r="G50" s="32"/>
      <c r="H50" s="31"/>
      <c r="I50" s="31"/>
      <c r="J50" s="168"/>
    </row>
    <row r="51" spans="1:10" ht="177" customHeight="1" x14ac:dyDescent="0.25">
      <c r="A51" s="169" t="s">
        <v>136</v>
      </c>
      <c r="B51" s="169" t="s">
        <v>137</v>
      </c>
      <c r="C51" s="169" t="s">
        <v>19</v>
      </c>
      <c r="D51" s="178" t="s">
        <v>132</v>
      </c>
      <c r="E51" s="178">
        <v>2</v>
      </c>
      <c r="F51" s="178">
        <v>2</v>
      </c>
      <c r="G51" s="178">
        <v>2</v>
      </c>
      <c r="H51" s="178">
        <v>0</v>
      </c>
      <c r="I51" s="178">
        <v>100</v>
      </c>
      <c r="J51" s="166"/>
    </row>
    <row r="52" spans="1:10" ht="15.75" hidden="1" thickBot="1" x14ac:dyDescent="0.3">
      <c r="A52" s="170"/>
      <c r="B52" s="170"/>
      <c r="C52" s="170"/>
      <c r="D52" s="180"/>
      <c r="E52" s="180"/>
      <c r="F52" s="203"/>
      <c r="G52" s="180"/>
      <c r="H52" s="180"/>
      <c r="I52" s="180"/>
      <c r="J52" s="167"/>
    </row>
    <row r="53" spans="1:10" ht="15.75" hidden="1" thickBot="1" x14ac:dyDescent="0.3">
      <c r="A53" s="170"/>
      <c r="B53" s="170"/>
      <c r="C53" s="170"/>
      <c r="D53" s="180"/>
      <c r="E53" s="180"/>
      <c r="F53" s="203"/>
      <c r="G53" s="180"/>
      <c r="H53" s="180"/>
      <c r="I53" s="180"/>
      <c r="J53" s="167"/>
    </row>
    <row r="54" spans="1:10" x14ac:dyDescent="0.25">
      <c r="A54" s="170"/>
      <c r="B54" s="170"/>
      <c r="C54" s="170"/>
      <c r="D54" s="180"/>
      <c r="E54" s="180"/>
      <c r="F54" s="203"/>
      <c r="G54" s="180"/>
      <c r="H54" s="180"/>
      <c r="I54" s="180"/>
      <c r="J54" s="167"/>
    </row>
    <row r="55" spans="1:10" ht="15.75" thickBot="1" x14ac:dyDescent="0.3">
      <c r="A55" s="171"/>
      <c r="B55" s="171"/>
      <c r="C55" s="171"/>
      <c r="D55" s="181"/>
      <c r="E55" s="181"/>
      <c r="F55" s="204"/>
      <c r="G55" s="181"/>
      <c r="H55" s="181"/>
      <c r="I55" s="181"/>
      <c r="J55" s="168"/>
    </row>
    <row r="56" spans="1:10" x14ac:dyDescent="0.25">
      <c r="A56" s="191" t="s">
        <v>138</v>
      </c>
      <c r="B56" s="192"/>
      <c r="C56" s="192"/>
      <c r="D56" s="192"/>
      <c r="E56" s="192"/>
      <c r="F56" s="192"/>
      <c r="G56" s="192"/>
      <c r="H56" s="192"/>
      <c r="I56" s="192"/>
      <c r="J56" s="193"/>
    </row>
    <row r="57" spans="1:10" ht="15.75" thickBot="1" x14ac:dyDescent="0.3">
      <c r="A57" s="194" t="s">
        <v>139</v>
      </c>
      <c r="B57" s="195"/>
      <c r="C57" s="195"/>
      <c r="D57" s="195"/>
      <c r="E57" s="195"/>
      <c r="F57" s="195"/>
      <c r="G57" s="195"/>
      <c r="H57" s="195"/>
      <c r="I57" s="195"/>
      <c r="J57" s="196"/>
    </row>
    <row r="58" spans="1:10" ht="186.75" customHeight="1" thickBot="1" x14ac:dyDescent="0.3">
      <c r="A58" s="36" t="s">
        <v>140</v>
      </c>
      <c r="B58" s="38" t="s">
        <v>141</v>
      </c>
      <c r="C58" s="32" t="s">
        <v>19</v>
      </c>
      <c r="D58" s="32" t="s">
        <v>127</v>
      </c>
      <c r="E58" s="32">
        <v>6.6</v>
      </c>
      <c r="F58" s="32">
        <v>6.7</v>
      </c>
      <c r="G58" s="32">
        <v>6.7</v>
      </c>
      <c r="H58" s="32">
        <v>0</v>
      </c>
      <c r="I58" s="32">
        <v>100</v>
      </c>
      <c r="J58" s="35"/>
    </row>
    <row r="59" spans="1:10" ht="95.25" customHeight="1" thickBot="1" x14ac:dyDescent="0.3">
      <c r="A59" s="36" t="s">
        <v>142</v>
      </c>
      <c r="B59" s="38" t="s">
        <v>143</v>
      </c>
      <c r="C59" s="32" t="s">
        <v>19</v>
      </c>
      <c r="D59" s="32" t="s">
        <v>118</v>
      </c>
      <c r="E59" s="32" t="s">
        <v>144</v>
      </c>
      <c r="F59" s="32" t="s">
        <v>144</v>
      </c>
      <c r="G59" s="34">
        <v>1282</v>
      </c>
      <c r="H59" s="32">
        <v>-1</v>
      </c>
      <c r="I59" s="32">
        <v>100</v>
      </c>
      <c r="J59" s="35"/>
    </row>
    <row r="60" spans="1:10" ht="15.75" thickBot="1" x14ac:dyDescent="0.3">
      <c r="A60" s="197" t="s">
        <v>145</v>
      </c>
      <c r="B60" s="198"/>
      <c r="C60" s="198"/>
      <c r="D60" s="198"/>
      <c r="E60" s="198"/>
      <c r="F60" s="198"/>
      <c r="G60" s="198"/>
      <c r="H60" s="198"/>
      <c r="I60" s="198"/>
      <c r="J60" s="199"/>
    </row>
    <row r="61" spans="1:10" ht="25.5" customHeight="1" thickBot="1" x14ac:dyDescent="0.3">
      <c r="A61" s="175" t="s">
        <v>146</v>
      </c>
      <c r="B61" s="176"/>
      <c r="C61" s="176"/>
      <c r="D61" s="176"/>
      <c r="E61" s="176"/>
      <c r="F61" s="176"/>
      <c r="G61" s="176"/>
      <c r="H61" s="176"/>
      <c r="I61" s="176"/>
      <c r="J61" s="177"/>
    </row>
    <row r="62" spans="1:10" ht="99.75" customHeight="1" x14ac:dyDescent="0.25">
      <c r="A62" s="169" t="s">
        <v>147</v>
      </c>
      <c r="B62" s="169" t="s">
        <v>148</v>
      </c>
      <c r="C62" s="178" t="s">
        <v>19</v>
      </c>
      <c r="D62" s="178" t="s">
        <v>127</v>
      </c>
      <c r="E62" s="178">
        <v>60</v>
      </c>
      <c r="F62" s="178">
        <v>64.900000000000006</v>
      </c>
      <c r="G62" s="178">
        <v>64.900000000000006</v>
      </c>
      <c r="H62" s="178">
        <v>0</v>
      </c>
      <c r="I62" s="178">
        <v>100</v>
      </c>
      <c r="J62" s="166"/>
    </row>
    <row r="63" spans="1:10" x14ac:dyDescent="0.25">
      <c r="A63" s="170"/>
      <c r="B63" s="170"/>
      <c r="C63" s="173"/>
      <c r="D63" s="180"/>
      <c r="E63" s="180"/>
      <c r="F63" s="203"/>
      <c r="G63" s="180"/>
      <c r="H63" s="180"/>
      <c r="I63" s="180"/>
      <c r="J63" s="167"/>
    </row>
    <row r="64" spans="1:10" ht="15.75" thickBot="1" x14ac:dyDescent="0.3">
      <c r="A64" s="171"/>
      <c r="B64" s="171"/>
      <c r="C64" s="179"/>
      <c r="D64" s="181"/>
      <c r="E64" s="181"/>
      <c r="F64" s="204"/>
      <c r="G64" s="181"/>
      <c r="H64" s="181"/>
      <c r="I64" s="181"/>
      <c r="J64" s="168"/>
    </row>
    <row r="65" spans="1:10" ht="15.75" customHeight="1" x14ac:dyDescent="0.25">
      <c r="A65" s="183" t="s">
        <v>149</v>
      </c>
      <c r="B65" s="184"/>
      <c r="C65" s="184"/>
      <c r="D65" s="184"/>
      <c r="E65" s="184"/>
      <c r="F65" s="184"/>
      <c r="G65" s="184"/>
      <c r="H65" s="184"/>
      <c r="I65" s="184"/>
      <c r="J65" s="185"/>
    </row>
    <row r="66" spans="1:10" ht="16.5" thickBot="1" x14ac:dyDescent="0.3">
      <c r="A66" s="186" t="s">
        <v>150</v>
      </c>
      <c r="B66" s="187"/>
      <c r="C66" s="187"/>
      <c r="D66" s="187"/>
      <c r="E66" s="187"/>
      <c r="F66" s="187"/>
      <c r="G66" s="187"/>
      <c r="H66" s="187"/>
      <c r="I66" s="187"/>
      <c r="J66" s="188"/>
    </row>
    <row r="67" spans="1:10" ht="16.5" thickBot="1" x14ac:dyDescent="0.3">
      <c r="A67" s="215" t="s">
        <v>152</v>
      </c>
      <c r="B67" s="216"/>
      <c r="C67" s="216"/>
      <c r="D67" s="216"/>
      <c r="E67" s="216"/>
      <c r="F67" s="216"/>
      <c r="G67" s="216"/>
      <c r="H67" s="216"/>
      <c r="I67" s="216"/>
      <c r="J67" s="217"/>
    </row>
    <row r="68" spans="1:10" ht="74.25" customHeight="1" x14ac:dyDescent="0.25">
      <c r="A68" s="169" t="s">
        <v>147</v>
      </c>
      <c r="B68" s="169" t="s">
        <v>153</v>
      </c>
      <c r="C68" s="178" t="s">
        <v>19</v>
      </c>
      <c r="D68" s="178" t="s">
        <v>132</v>
      </c>
      <c r="E68" s="178">
        <v>0</v>
      </c>
      <c r="F68" s="178">
        <v>1</v>
      </c>
      <c r="G68" s="178">
        <v>1</v>
      </c>
      <c r="H68" s="178">
        <v>0</v>
      </c>
      <c r="I68" s="178">
        <v>100</v>
      </c>
      <c r="J68" s="166"/>
    </row>
    <row r="69" spans="1:10" x14ac:dyDescent="0.25">
      <c r="A69" s="170"/>
      <c r="B69" s="170"/>
      <c r="C69" s="173"/>
      <c r="D69" s="180"/>
      <c r="E69" s="180"/>
      <c r="F69" s="203"/>
      <c r="G69" s="180"/>
      <c r="H69" s="180"/>
      <c r="I69" s="180"/>
      <c r="J69" s="167"/>
    </row>
    <row r="70" spans="1:10" ht="21.75" customHeight="1" thickBot="1" x14ac:dyDescent="0.3">
      <c r="A70" s="171"/>
      <c r="B70" s="171"/>
      <c r="C70" s="179"/>
      <c r="D70" s="181"/>
      <c r="E70" s="181"/>
      <c r="F70" s="204"/>
      <c r="G70" s="181"/>
      <c r="H70" s="181"/>
      <c r="I70" s="181"/>
      <c r="J70" s="168"/>
    </row>
    <row r="71" spans="1:10" ht="59.25" customHeight="1" x14ac:dyDescent="0.25">
      <c r="A71" s="169" t="s">
        <v>116</v>
      </c>
      <c r="B71" s="169" t="s">
        <v>154</v>
      </c>
      <c r="C71" s="178" t="s">
        <v>19</v>
      </c>
      <c r="D71" s="178" t="s">
        <v>132</v>
      </c>
      <c r="E71" s="178">
        <v>1</v>
      </c>
      <c r="F71" s="178">
        <v>1</v>
      </c>
      <c r="G71" s="178">
        <v>1</v>
      </c>
      <c r="H71" s="178">
        <v>0</v>
      </c>
      <c r="I71" s="178">
        <v>100</v>
      </c>
      <c r="J71" s="166"/>
    </row>
    <row r="72" spans="1:10" x14ac:dyDescent="0.25">
      <c r="A72" s="170"/>
      <c r="B72" s="170"/>
      <c r="C72" s="173"/>
      <c r="D72" s="180"/>
      <c r="E72" s="180"/>
      <c r="F72" s="180"/>
      <c r="G72" s="180"/>
      <c r="H72" s="180"/>
      <c r="I72" s="180"/>
      <c r="J72" s="167"/>
    </row>
    <row r="73" spans="1:10" ht="15.75" thickBot="1" x14ac:dyDescent="0.3">
      <c r="A73" s="171"/>
      <c r="B73" s="171"/>
      <c r="C73" s="179"/>
      <c r="D73" s="181"/>
      <c r="E73" s="181"/>
      <c r="F73" s="181"/>
      <c r="G73" s="181"/>
      <c r="H73" s="181"/>
      <c r="I73" s="181"/>
      <c r="J73" s="168"/>
    </row>
    <row r="74" spans="1:10" ht="16.5" thickBot="1" x14ac:dyDescent="0.3">
      <c r="A74" s="205" t="s">
        <v>155</v>
      </c>
      <c r="B74" s="206"/>
      <c r="C74" s="206"/>
      <c r="D74" s="206"/>
      <c r="E74" s="206"/>
      <c r="F74" s="206"/>
      <c r="G74" s="206"/>
      <c r="H74" s="206"/>
      <c r="I74" s="206"/>
      <c r="J74" s="207"/>
    </row>
    <row r="75" spans="1:10" ht="15.75" thickBot="1" x14ac:dyDescent="0.3">
      <c r="A75" s="175" t="s">
        <v>156</v>
      </c>
      <c r="B75" s="176"/>
      <c r="C75" s="176"/>
      <c r="D75" s="176"/>
      <c r="E75" s="176"/>
      <c r="F75" s="176"/>
      <c r="G75" s="176"/>
      <c r="H75" s="176"/>
      <c r="I75" s="176"/>
      <c r="J75" s="177"/>
    </row>
    <row r="76" spans="1:10" x14ac:dyDescent="0.25">
      <c r="A76" s="212" t="s">
        <v>157</v>
      </c>
      <c r="B76" s="213"/>
      <c r="C76" s="213"/>
      <c r="D76" s="213"/>
      <c r="E76" s="213"/>
      <c r="F76" s="213"/>
      <c r="G76" s="213"/>
      <c r="H76" s="213"/>
      <c r="I76" s="213"/>
      <c r="J76" s="214"/>
    </row>
    <row r="77" spans="1:10" ht="15.75" thickBot="1" x14ac:dyDescent="0.3">
      <c r="A77" s="194" t="s">
        <v>158</v>
      </c>
      <c r="B77" s="195"/>
      <c r="C77" s="195"/>
      <c r="D77" s="195"/>
      <c r="E77" s="195"/>
      <c r="F77" s="195"/>
      <c r="G77" s="195"/>
      <c r="H77" s="195"/>
      <c r="I77" s="195"/>
      <c r="J77" s="196"/>
    </row>
    <row r="78" spans="1:10" ht="60.75" thickBot="1" x14ac:dyDescent="0.3">
      <c r="A78" s="36" t="s">
        <v>147</v>
      </c>
      <c r="B78" s="38" t="s">
        <v>159</v>
      </c>
      <c r="C78" s="32" t="s">
        <v>19</v>
      </c>
      <c r="D78" s="32" t="s">
        <v>127</v>
      </c>
      <c r="E78" s="32">
        <v>0.56999999999999995</v>
      </c>
      <c r="F78" s="32">
        <v>0.57999999999999996</v>
      </c>
      <c r="G78" s="32">
        <v>0.57999999999999996</v>
      </c>
      <c r="H78" s="32">
        <v>0</v>
      </c>
      <c r="I78" s="32">
        <v>100</v>
      </c>
      <c r="J78" s="43"/>
    </row>
    <row r="79" spans="1:10" ht="120.75" thickBot="1" x14ac:dyDescent="0.3">
      <c r="A79" s="36" t="s">
        <v>116</v>
      </c>
      <c r="B79" s="38" t="s">
        <v>160</v>
      </c>
      <c r="C79" s="38" t="s">
        <v>19</v>
      </c>
      <c r="D79" s="32" t="s">
        <v>127</v>
      </c>
      <c r="E79" s="32">
        <v>30</v>
      </c>
      <c r="F79" s="32">
        <v>74</v>
      </c>
      <c r="G79" s="32">
        <v>80</v>
      </c>
      <c r="H79" s="32">
        <v>-6</v>
      </c>
      <c r="I79" s="32">
        <v>108.1</v>
      </c>
      <c r="J79" s="43" t="s">
        <v>161</v>
      </c>
    </row>
    <row r="80" spans="1:10" ht="63.75" thickBot="1" x14ac:dyDescent="0.3">
      <c r="A80" s="36" t="s">
        <v>121</v>
      </c>
      <c r="B80" s="38" t="s">
        <v>162</v>
      </c>
      <c r="C80" s="38" t="s">
        <v>19</v>
      </c>
      <c r="D80" s="32" t="s">
        <v>127</v>
      </c>
      <c r="E80" s="32">
        <v>11</v>
      </c>
      <c r="F80" s="32">
        <v>12</v>
      </c>
      <c r="G80" s="44">
        <v>14.4</v>
      </c>
      <c r="H80" s="44">
        <v>-2.4</v>
      </c>
      <c r="I80" s="44">
        <v>120</v>
      </c>
      <c r="J80" s="35" t="s">
        <v>163</v>
      </c>
    </row>
    <row r="81" spans="1:10" ht="15.75" thickBot="1" x14ac:dyDescent="0.3">
      <c r="A81" s="175" t="s">
        <v>164</v>
      </c>
      <c r="B81" s="176"/>
      <c r="C81" s="176"/>
      <c r="D81" s="176"/>
      <c r="E81" s="176"/>
      <c r="F81" s="176"/>
      <c r="G81" s="176"/>
      <c r="H81" s="176"/>
      <c r="I81" s="176"/>
      <c r="J81" s="177"/>
    </row>
    <row r="82" spans="1:10" x14ac:dyDescent="0.25">
      <c r="A82" s="212" t="s">
        <v>165</v>
      </c>
      <c r="B82" s="213"/>
      <c r="C82" s="213"/>
      <c r="D82" s="213"/>
      <c r="E82" s="213"/>
      <c r="F82" s="213"/>
      <c r="G82" s="213"/>
      <c r="H82" s="213"/>
      <c r="I82" s="213"/>
      <c r="J82" s="214"/>
    </row>
    <row r="83" spans="1:10" ht="15.75" thickBot="1" x14ac:dyDescent="0.3">
      <c r="A83" s="227" t="s">
        <v>166</v>
      </c>
      <c r="B83" s="228"/>
      <c r="C83" s="228"/>
      <c r="D83" s="228"/>
      <c r="E83" s="228"/>
      <c r="F83" s="228"/>
      <c r="G83" s="228"/>
      <c r="H83" s="228"/>
      <c r="I83" s="228"/>
      <c r="J83" s="229"/>
    </row>
    <row r="84" spans="1:10" ht="89.25" customHeight="1" x14ac:dyDescent="0.25">
      <c r="A84" s="169" t="s">
        <v>147</v>
      </c>
      <c r="B84" s="169" t="s">
        <v>167</v>
      </c>
      <c r="C84" s="178" t="s">
        <v>19</v>
      </c>
      <c r="D84" s="178" t="s">
        <v>127</v>
      </c>
      <c r="E84" s="178">
        <v>81</v>
      </c>
      <c r="F84" s="178">
        <v>83</v>
      </c>
      <c r="G84" s="230">
        <v>88.6</v>
      </c>
      <c r="H84" s="230">
        <v>-5.6</v>
      </c>
      <c r="I84" s="230">
        <v>106.7</v>
      </c>
      <c r="J84" s="166"/>
    </row>
    <row r="85" spans="1:10" x14ac:dyDescent="0.25">
      <c r="A85" s="170"/>
      <c r="B85" s="170"/>
      <c r="C85" s="173"/>
      <c r="D85" s="180"/>
      <c r="E85" s="173"/>
      <c r="F85" s="173"/>
      <c r="G85" s="180"/>
      <c r="H85" s="180"/>
      <c r="I85" s="180"/>
      <c r="J85" s="167"/>
    </row>
    <row r="86" spans="1:10" ht="15.75" thickBot="1" x14ac:dyDescent="0.3">
      <c r="A86" s="171"/>
      <c r="B86" s="171"/>
      <c r="C86" s="179"/>
      <c r="D86" s="181"/>
      <c r="E86" s="179"/>
      <c r="F86" s="179"/>
      <c r="G86" s="181"/>
      <c r="H86" s="181"/>
      <c r="I86" s="181"/>
      <c r="J86" s="168"/>
    </row>
    <row r="87" spans="1:10" ht="15.75" thickBot="1" x14ac:dyDescent="0.3">
      <c r="A87" s="218" t="s">
        <v>168</v>
      </c>
      <c r="B87" s="219"/>
      <c r="C87" s="219"/>
      <c r="D87" s="219"/>
      <c r="E87" s="219"/>
      <c r="F87" s="219"/>
      <c r="G87" s="219"/>
      <c r="H87" s="219"/>
      <c r="I87" s="219"/>
      <c r="J87" s="220"/>
    </row>
    <row r="88" spans="1:10" x14ac:dyDescent="0.25">
      <c r="A88" s="221" t="s">
        <v>169</v>
      </c>
      <c r="B88" s="222"/>
      <c r="C88" s="222"/>
      <c r="D88" s="222"/>
      <c r="E88" s="222"/>
      <c r="F88" s="222"/>
      <c r="G88" s="222"/>
      <c r="H88" s="222"/>
      <c r="I88" s="222"/>
      <c r="J88" s="223"/>
    </row>
    <row r="89" spans="1:10" ht="15.75" thickBot="1" x14ac:dyDescent="0.3">
      <c r="A89" s="224" t="s">
        <v>150</v>
      </c>
      <c r="B89" s="225"/>
      <c r="C89" s="225"/>
      <c r="D89" s="225"/>
      <c r="E89" s="225"/>
      <c r="F89" s="225"/>
      <c r="G89" s="225"/>
      <c r="H89" s="225"/>
      <c r="I89" s="225"/>
      <c r="J89" s="226"/>
    </row>
    <row r="90" spans="1:10" x14ac:dyDescent="0.25">
      <c r="A90" s="169" t="s">
        <v>147</v>
      </c>
      <c r="B90" s="169" t="s">
        <v>170</v>
      </c>
      <c r="C90" s="178" t="s">
        <v>19</v>
      </c>
      <c r="D90" s="178" t="s">
        <v>127</v>
      </c>
      <c r="E90" s="178">
        <v>100</v>
      </c>
      <c r="F90" s="178">
        <v>101</v>
      </c>
      <c r="G90" s="178">
        <v>101</v>
      </c>
      <c r="H90" s="178">
        <v>0</v>
      </c>
      <c r="I90" s="178">
        <v>101</v>
      </c>
      <c r="J90" s="166"/>
    </row>
    <row r="91" spans="1:10" x14ac:dyDescent="0.25">
      <c r="A91" s="170"/>
      <c r="B91" s="170"/>
      <c r="C91" s="173"/>
      <c r="D91" s="180"/>
      <c r="E91" s="180"/>
      <c r="F91" s="180"/>
      <c r="G91" s="180"/>
      <c r="H91" s="180"/>
      <c r="I91" s="180"/>
      <c r="J91" s="167"/>
    </row>
    <row r="92" spans="1:10" x14ac:dyDescent="0.25">
      <c r="A92" s="170"/>
      <c r="B92" s="170"/>
      <c r="C92" s="173"/>
      <c r="D92" s="180"/>
      <c r="E92" s="180"/>
      <c r="F92" s="180"/>
      <c r="G92" s="180"/>
      <c r="H92" s="180"/>
      <c r="I92" s="180"/>
      <c r="J92" s="167"/>
    </row>
    <row r="93" spans="1:10" ht="15.75" thickBot="1" x14ac:dyDescent="0.3">
      <c r="A93" s="171"/>
      <c r="B93" s="171"/>
      <c r="C93" s="179"/>
      <c r="D93" s="181"/>
      <c r="E93" s="181"/>
      <c r="F93" s="181"/>
      <c r="G93" s="181"/>
      <c r="H93" s="181"/>
      <c r="I93" s="181"/>
      <c r="J93" s="168"/>
    </row>
    <row r="94" spans="1:10" ht="15.75" x14ac:dyDescent="0.25">
      <c r="A94" s="29"/>
    </row>
  </sheetData>
  <mergeCells count="152">
    <mergeCell ref="A83:J83"/>
    <mergeCell ref="A84:A86"/>
    <mergeCell ref="B84:B86"/>
    <mergeCell ref="C84:C86"/>
    <mergeCell ref="E84:E86"/>
    <mergeCell ref="F84:F86"/>
    <mergeCell ref="D84:D86"/>
    <mergeCell ref="G84:G86"/>
    <mergeCell ref="H84:H86"/>
    <mergeCell ref="I84:I86"/>
    <mergeCell ref="D90:D93"/>
    <mergeCell ref="E90:E93"/>
    <mergeCell ref="F90:F93"/>
    <mergeCell ref="G90:G93"/>
    <mergeCell ref="H90:H93"/>
    <mergeCell ref="A87:J87"/>
    <mergeCell ref="A88:J88"/>
    <mergeCell ref="A89:J89"/>
    <mergeCell ref="A90:A93"/>
    <mergeCell ref="B90:B93"/>
    <mergeCell ref="C90:C93"/>
    <mergeCell ref="J90:J93"/>
    <mergeCell ref="I90:I93"/>
    <mergeCell ref="F68:F70"/>
    <mergeCell ref="G68:G70"/>
    <mergeCell ref="H68:H70"/>
    <mergeCell ref="I68:I70"/>
    <mergeCell ref="D71:D73"/>
    <mergeCell ref="E71:E73"/>
    <mergeCell ref="F71:F73"/>
    <mergeCell ref="G71:G73"/>
    <mergeCell ref="H71:H73"/>
    <mergeCell ref="I71:I73"/>
    <mergeCell ref="D62:D64"/>
    <mergeCell ref="E62:E64"/>
    <mergeCell ref="F62:F64"/>
    <mergeCell ref="G62:G64"/>
    <mergeCell ref="H62:H64"/>
    <mergeCell ref="I62:I64"/>
    <mergeCell ref="J84:J86"/>
    <mergeCell ref="A74:J74"/>
    <mergeCell ref="A75:J75"/>
    <mergeCell ref="A76:J76"/>
    <mergeCell ref="A77:J77"/>
    <mergeCell ref="A81:J81"/>
    <mergeCell ref="A82:J82"/>
    <mergeCell ref="A67:J67"/>
    <mergeCell ref="A68:A70"/>
    <mergeCell ref="B68:B70"/>
    <mergeCell ref="C68:C70"/>
    <mergeCell ref="J68:J70"/>
    <mergeCell ref="A71:A73"/>
    <mergeCell ref="B71:B73"/>
    <mergeCell ref="C71:C73"/>
    <mergeCell ref="J71:J73"/>
    <mergeCell ref="D68:D70"/>
    <mergeCell ref="E68:E70"/>
    <mergeCell ref="D47:D49"/>
    <mergeCell ref="E47:E49"/>
    <mergeCell ref="F47:F49"/>
    <mergeCell ref="G47:G49"/>
    <mergeCell ref="H47:H49"/>
    <mergeCell ref="I47:I49"/>
    <mergeCell ref="F51:F55"/>
    <mergeCell ref="G51:G55"/>
    <mergeCell ref="H51:H55"/>
    <mergeCell ref="I51:I55"/>
    <mergeCell ref="H26:H28"/>
    <mergeCell ref="I26:I28"/>
    <mergeCell ref="D32:D46"/>
    <mergeCell ref="E32:E46"/>
    <mergeCell ref="G32:G46"/>
    <mergeCell ref="H32:H46"/>
    <mergeCell ref="I32:I46"/>
    <mergeCell ref="D29:D30"/>
    <mergeCell ref="E29:E30"/>
    <mergeCell ref="F26:F28"/>
    <mergeCell ref="G29:G30"/>
    <mergeCell ref="H29:H30"/>
    <mergeCell ref="I29:I30"/>
    <mergeCell ref="A2:I2"/>
    <mergeCell ref="A1:I1"/>
    <mergeCell ref="A4:J4"/>
    <mergeCell ref="A7:E7"/>
    <mergeCell ref="D17:D20"/>
    <mergeCell ref="E17:E20"/>
    <mergeCell ref="F17:F20"/>
    <mergeCell ref="G17:G20"/>
    <mergeCell ref="H17:H20"/>
    <mergeCell ref="I17:I20"/>
    <mergeCell ref="H9:I9"/>
    <mergeCell ref="J9:J11"/>
    <mergeCell ref="F10:F11"/>
    <mergeCell ref="G10:G11"/>
    <mergeCell ref="I10:I11"/>
    <mergeCell ref="A12:J12"/>
    <mergeCell ref="A9:A11"/>
    <mergeCell ref="B9:B11"/>
    <mergeCell ref="C9:C11"/>
    <mergeCell ref="D9:D11"/>
    <mergeCell ref="E9:E11"/>
    <mergeCell ref="F9:G9"/>
    <mergeCell ref="A14:J14"/>
    <mergeCell ref="A13:J13"/>
    <mergeCell ref="A65:J65"/>
    <mergeCell ref="A66:J66"/>
    <mergeCell ref="A6:G6"/>
    <mergeCell ref="A56:J56"/>
    <mergeCell ref="A57:J57"/>
    <mergeCell ref="A60:J60"/>
    <mergeCell ref="A61:J61"/>
    <mergeCell ref="A62:A64"/>
    <mergeCell ref="B62:B64"/>
    <mergeCell ref="C62:C64"/>
    <mergeCell ref="J62:J64"/>
    <mergeCell ref="A47:A50"/>
    <mergeCell ref="B47:B50"/>
    <mergeCell ref="C47:C50"/>
    <mergeCell ref="J47:J50"/>
    <mergeCell ref="A51:A55"/>
    <mergeCell ref="B51:B55"/>
    <mergeCell ref="C51:C55"/>
    <mergeCell ref="J51:J55"/>
    <mergeCell ref="D51:D55"/>
    <mergeCell ref="E51:E55"/>
    <mergeCell ref="A26:A28"/>
    <mergeCell ref="B26:B28"/>
    <mergeCell ref="C26:C28"/>
    <mergeCell ref="J26:J28"/>
    <mergeCell ref="A29:A46"/>
    <mergeCell ref="B29:B46"/>
    <mergeCell ref="C29:C46"/>
    <mergeCell ref="F29:F46"/>
    <mergeCell ref="J29:J46"/>
    <mergeCell ref="J17:J20"/>
    <mergeCell ref="A21:J21"/>
    <mergeCell ref="A22:A25"/>
    <mergeCell ref="B22:B25"/>
    <mergeCell ref="C22:C25"/>
    <mergeCell ref="F22:F25"/>
    <mergeCell ref="J22:J25"/>
    <mergeCell ref="D22:D25"/>
    <mergeCell ref="E22:E25"/>
    <mergeCell ref="G22:G25"/>
    <mergeCell ref="H22:H25"/>
    <mergeCell ref="I22:I25"/>
    <mergeCell ref="D26:D28"/>
    <mergeCell ref="E26:E28"/>
    <mergeCell ref="A17:A20"/>
    <mergeCell ref="B17:B20"/>
    <mergeCell ref="C17:C20"/>
    <mergeCell ref="G26:G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3"/>
  <sheetViews>
    <sheetView workbookViewId="0">
      <selection activeCell="R11" sqref="R11"/>
    </sheetView>
  </sheetViews>
  <sheetFormatPr defaultRowHeight="15" x14ac:dyDescent="0.25"/>
  <cols>
    <col min="2" max="2" width="9.140625" customWidth="1"/>
  </cols>
  <sheetData>
    <row r="2" spans="2:15" x14ac:dyDescent="0.25">
      <c r="E2" s="235" t="s">
        <v>171</v>
      </c>
      <c r="F2" s="87"/>
      <c r="G2" s="87"/>
      <c r="H2" s="87"/>
      <c r="I2" s="87"/>
      <c r="J2" s="87"/>
      <c r="K2" s="87"/>
      <c r="L2" s="87"/>
      <c r="M2" s="87"/>
    </row>
    <row r="3" spans="2:15" ht="48" customHeight="1" x14ac:dyDescent="0.25">
      <c r="E3" s="87"/>
      <c r="F3" s="87"/>
      <c r="G3" s="87"/>
      <c r="H3" s="87"/>
      <c r="I3" s="87"/>
      <c r="J3" s="87"/>
      <c r="K3" s="87"/>
      <c r="L3" s="87"/>
      <c r="M3" s="87"/>
    </row>
    <row r="4" spans="2:15" ht="89.25" customHeight="1" x14ac:dyDescent="0.25">
      <c r="B4" s="231" t="s">
        <v>172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</row>
    <row r="5" spans="2:15" ht="51.75" customHeight="1" x14ac:dyDescent="0.25">
      <c r="B5" s="232" t="s">
        <v>173</v>
      </c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</row>
    <row r="6" spans="2:15" ht="51" customHeight="1" x14ac:dyDescent="0.25"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</row>
    <row r="7" spans="2:15" ht="3.75" hidden="1" customHeight="1" x14ac:dyDescent="0.25"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</row>
    <row r="8" spans="2:15" ht="15" hidden="1" customHeight="1" x14ac:dyDescent="0.25">
      <c r="B8" s="232" t="s">
        <v>175</v>
      </c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</row>
    <row r="9" spans="2:15" ht="149.25" customHeight="1" x14ac:dyDescent="0.25"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</row>
    <row r="10" spans="2:15" ht="21.75" customHeight="1" x14ac:dyDescent="0.25">
      <c r="B10" s="232" t="s">
        <v>174</v>
      </c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3"/>
      <c r="N10" s="233"/>
      <c r="O10" s="233"/>
    </row>
    <row r="11" spans="2:15" ht="70.5" customHeight="1" x14ac:dyDescent="0.25">
      <c r="B11" s="233"/>
      <c r="C11" s="233"/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</row>
    <row r="13" spans="2:15" x14ac:dyDescent="0.25">
      <c r="B13" s="234" t="s">
        <v>176</v>
      </c>
      <c r="C13" s="234"/>
      <c r="D13" s="234"/>
      <c r="E13" s="234"/>
      <c r="F13" s="45"/>
      <c r="G13" s="45"/>
      <c r="H13" s="45"/>
      <c r="I13" s="45"/>
      <c r="J13" s="45"/>
      <c r="K13" s="234" t="s">
        <v>177</v>
      </c>
      <c r="L13" s="234"/>
      <c r="M13" s="234"/>
      <c r="N13" s="234"/>
    </row>
  </sheetData>
  <mergeCells count="7">
    <mergeCell ref="B4:O4"/>
    <mergeCell ref="B10:O11"/>
    <mergeCell ref="B13:E13"/>
    <mergeCell ref="K13:N13"/>
    <mergeCell ref="E2:M3"/>
    <mergeCell ref="B8:O9"/>
    <mergeCell ref="B5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Программа</vt:lpstr>
      <vt:lpstr>Показатели</vt:lpstr>
      <vt:lpstr>Пояснительная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2015-05-28T09:02:21Z</dcterms:modified>
</cp:coreProperties>
</file>